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Лист1!$A$1:$J$34</definedName>
  </definedNames>
  <calcPr calcId="145621"/>
</workbook>
</file>

<file path=xl/calcChain.xml><?xml version="1.0" encoding="utf-8"?>
<calcChain xmlns="http://schemas.openxmlformats.org/spreadsheetml/2006/main">
  <c r="G25" i="1" l="1"/>
  <c r="G24" i="1"/>
  <c r="H29" i="1"/>
  <c r="G20" i="1"/>
  <c r="G12" i="1" l="1"/>
  <c r="L11" i="1" l="1"/>
  <c r="L28" i="1"/>
  <c r="K28" i="1" s="1"/>
  <c r="K20" i="1"/>
  <c r="L18" i="1"/>
  <c r="H18" i="1"/>
  <c r="H11" i="1"/>
  <c r="G17" i="1"/>
  <c r="K17" i="1"/>
  <c r="H23" i="1"/>
  <c r="K24" i="1"/>
  <c r="K25" i="1"/>
  <c r="K26" i="1"/>
  <c r="L23" i="1"/>
  <c r="K23" i="1" s="1"/>
  <c r="G26" i="1"/>
  <c r="G28" i="1"/>
  <c r="G16" i="1"/>
  <c r="K16" i="1"/>
  <c r="L27" i="1"/>
  <c r="K27" i="1" s="1"/>
  <c r="G27" i="1"/>
  <c r="K22" i="1"/>
  <c r="G22" i="1"/>
  <c r="L29" i="1" l="1"/>
  <c r="K15" i="1"/>
  <c r="G15" i="1"/>
  <c r="M18" i="1" l="1"/>
  <c r="K21" i="1"/>
  <c r="K19" i="1"/>
  <c r="N18" i="1"/>
  <c r="K14" i="1"/>
  <c r="K13" i="1"/>
  <c r="K12" i="1"/>
  <c r="N11" i="1"/>
  <c r="M11" i="1"/>
  <c r="G23" i="1"/>
  <c r="G21" i="1"/>
  <c r="G19" i="1"/>
  <c r="J18" i="1"/>
  <c r="I18" i="1"/>
  <c r="J11" i="1"/>
  <c r="G14" i="1"/>
  <c r="G13" i="1"/>
  <c r="G18" i="1" l="1"/>
  <c r="I11" i="1"/>
  <c r="I29" i="1" s="1"/>
  <c r="G29" i="1" s="1"/>
  <c r="K18" i="1"/>
  <c r="K11" i="1"/>
  <c r="G11" i="1" l="1"/>
  <c r="K29" i="1"/>
</calcChain>
</file>

<file path=xl/sharedStrings.xml><?xml version="1.0" encoding="utf-8"?>
<sst xmlns="http://schemas.openxmlformats.org/spreadsheetml/2006/main" count="118" uniqueCount="87">
  <si>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</si>
  <si>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</si>
  <si>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</si>
  <si>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</si>
  <si>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</si>
  <si>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</si>
  <si>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</si>
  <si>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</si>
  <si>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</si>
  <si>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</si>
  <si>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</si>
  <si>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</si>
  <si>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</si>
  <si>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</si>
  <si>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</si>
  <si>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</si>
  <si>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</si>
  <si>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</si>
  <si>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</si>
  <si>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</si>
  <si>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</si>
  <si>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</si>
  <si>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</si>
  <si>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</si>
  <si>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</si>
  <si>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</si>
  <si>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</si>
  <si>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</si>
  <si>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</si>
  <si>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</si>
  <si>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</si>
  <si>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</si>
  <si>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</si>
  <si>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</si>
  <si>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</si>
  <si>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</si>
  <si>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</si>
  <si>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Фiнансове управлiння Менської мiської ради Менського району Чернiгiвської областi</t>
  </si>
  <si>
    <t>X</t>
  </si>
  <si>
    <t>УСЬОГО</t>
  </si>
  <si>
    <t>Виконано</t>
  </si>
  <si>
    <t>Кошторис</t>
  </si>
  <si>
    <t>Березнянська селищна рада</t>
  </si>
  <si>
    <t>Рішення 2-ої сесії 8-го скликання № 35 /2-VIII від 24.12.2020 року</t>
  </si>
  <si>
    <t>Рішення 6-ої сесії 8-го скликання № 181 /6-VIII від 26.02.2021 року</t>
  </si>
  <si>
    <t xml:space="preserve">Вiддiл ОКМС Березнянської селищної ради </t>
  </si>
  <si>
    <t>Рішення 6-ої сесії 8-го скликання № 166 /6-VIII від 26.02.2021 року</t>
  </si>
  <si>
    <t>О611021</t>
  </si>
  <si>
    <t>Рішення 4-ої сесії 8-го скликання № 97/4-VIII від 20.01.2021 року</t>
  </si>
  <si>
    <t>ПРОГРАМА культурно-мистецьких заходів на 2021-2023роки</t>
  </si>
  <si>
    <t>ПРОГРАМА соціального захисту громадян, які надають соціальні послуги з догляду на непрофесійній основі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</si>
  <si>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</si>
  <si>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</si>
  <si>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</si>
  <si>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</si>
  <si>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</si>
  <si>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</si>
  <si>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Рішення 4-ої сесії 8-го скликання № 105 /4-VIII від 20.01.2021 року</t>
  </si>
  <si>
    <t>Рішення 3-ої сесії 8-го скликання № 80 /3-VIII від 30.12.2020 року</t>
  </si>
  <si>
    <t>Рішення 2-ої сесії 8-го скликання від 24.12.2020 року</t>
  </si>
  <si>
    <t>Рішення 2-ої сесії 8-го скликання № 34 / 2-VIII від 24.12.2020 року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</si>
  <si>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</si>
  <si>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"Шкільний автобус на 2021 рік</t>
  </si>
  <si>
    <t>ПРОГРАМА підтримки комунального некомерцйного підприємства "Чернігівська центральна районна лікарня" Чернігівської районної ради Чернігівської області на 2021 рік територіальної громади на 2021 рік</t>
  </si>
  <si>
    <t>ПРОГРАМА по наданню матеріальної допомоги громадянам селища на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</si>
  <si>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2021рік</t>
  </si>
  <si>
    <t>ПРОГРАМА організації харчування вихованців у   закладах  дошкільної освіти Березнянської селищної  ради на 2021 рік</t>
  </si>
  <si>
    <t>ПРОГРАМА організації харчування учнів закладів загальної середньої освіти Березнянської селищної  ради на 2021 рік</t>
  </si>
  <si>
    <t>ПРОГРАМА підтримки розвитку первинної медичної допомоги на  період 2021 -2024 років</t>
  </si>
  <si>
    <t>Рішення 2-ої сесії 8-го скликання  від 24.12.2020 року</t>
  </si>
  <si>
    <t>0614082</t>
  </si>
  <si>
    <t>0611021</t>
  </si>
  <si>
    <t>1021</t>
  </si>
  <si>
    <t xml:space="preserve">Рішення 7-ої сесії 8-го скликання №210/7-VIII від 02.04.2021 року </t>
  </si>
  <si>
    <t>ПРОГРАМА відпочинку дітей Березнянської терииторіальної громади у літній період на 2021-2022 роки</t>
  </si>
  <si>
    <t>ПРОГРАМА надання допомоги дітям-сиротам і дітям, позбавленим батьківського піклування, яким виповнилось 18 років на 2021 рік</t>
  </si>
  <si>
    <t>Рішення 7-ої сесії 8-го скликання № 212/7-VIII від 02.04.2021 року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</si>
  <si>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 рік</t>
  </si>
  <si>
    <t>ПРОГРАМА забезпечення проведення заходів та робіт місцевого значення з підготовки, мобілізації, територіальної оборони, призову громадян на строкову військову службу на 2021 рік</t>
  </si>
  <si>
    <t>Рішення 9-ої сесії 8-го скликання № 311/9-VIII від 15.06.2021 року</t>
  </si>
  <si>
    <t>Рішення 4-ої сесії 8-го скликання № 107/4-VIII від 20.01.2021 року, Рішення 7-ої сесії 8-го скликання № 222/7-VIII від 02.04.2021 року,  Рішення 9-ої сесії 8-го скликання № 310/9-VIII від 15.06.2021 року</t>
  </si>
  <si>
    <t>Виконання місцевих/регіональних програм бюджету Березнянської ТГ за 1 півріччя 2021 року</t>
  </si>
  <si>
    <t xml:space="preserve">Додаток №4 до проекту рішення десятої сесії восьмого скликання Березнянської селищної ради №______ від 30.07.2021 року                                                                                
"Про виконання бюджету Березнянської селищної  територіальної громади за 1 півріччя 2021 року"   
</t>
  </si>
  <si>
    <t>Х</t>
  </si>
  <si>
    <t>0113121</t>
  </si>
  <si>
    <t>Утримання та забезпечення діяльності центрів соціальних служб</t>
  </si>
  <si>
    <t>Рішення 9-ої сесії 8-го скликання №  /9-VIII від 15.06.2021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</si>
</sst>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0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7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 applyAlignment="1">
      <alignment horizontal="right"/>
    </xf>
    <xf numFmtId="0" fontId="8" fillId="0" borderId="1" xfId="0" applyFont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5" fillId="2" borderId="1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8" fillId="2" borderId="1" xfId="0" applyNumberFormat="1" applyFont="1" applyFill="1" applyBorder="1"/>
    <xf numFmtId="164" fontId="0" fillId="2" borderId="1" xfId="0" applyNumberFormat="1" applyFill="1" applyBorder="1"/>
    <xf numFmtId="0" fontId="4" fillId="2" borderId="1" xfId="0" applyFont="1" applyFill="1" applyBorder="1"/>
    <xf numFmtId="164" fontId="0" fillId="0" borderId="2" xfId="0" applyNumberForma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E20" zoomScale="79" zoomScaleNormal="79" workbookViewId="0">
      <selection sqref="A1:N29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bestFit="1" customWidth="1"/>
    <col min="13" max="13" width="8.85546875" style="1" bestFit="1" customWidth="1"/>
    <col min="14" max="18" width="9.140625" style="1"/>
  </cols>
  <sheetData>
    <row r="1" spans="1:14" ht="39" customHeight="1" x14ac:dyDescent="0.2">
      <c r="A1" s="1"/>
      <c r="B1" s="1"/>
      <c r="C1" s="1"/>
      <c r="D1" s="1"/>
      <c r="G1" s="22"/>
      <c r="H1" s="22"/>
      <c r="I1" s="22"/>
      <c r="J1" s="38" t="s">
        <v>82</v>
      </c>
      <c r="K1" s="38"/>
      <c r="L1" s="38"/>
      <c r="M1" s="38"/>
      <c r="N1" s="38"/>
    </row>
    <row r="2" spans="1:14" ht="34.5" customHeight="1" x14ac:dyDescent="0.2">
      <c r="A2" s="1"/>
      <c r="B2" s="1"/>
      <c r="C2" s="1"/>
      <c r="D2" s="1"/>
      <c r="G2" s="22"/>
      <c r="H2" s="22"/>
      <c r="I2" s="22"/>
      <c r="J2" s="38"/>
      <c r="K2" s="38"/>
      <c r="L2" s="38"/>
      <c r="M2" s="38"/>
      <c r="N2" s="38"/>
    </row>
    <row r="3" spans="1:14" x14ac:dyDescent="0.2">
      <c r="A3" s="1"/>
      <c r="B3" s="1"/>
      <c r="C3" s="1"/>
      <c r="D3" s="1"/>
      <c r="G3" s="1"/>
      <c r="K3" s="23"/>
      <c r="L3" s="23"/>
      <c r="M3" s="23"/>
      <c r="N3" s="23"/>
    </row>
    <row r="4" spans="1:14" ht="20.25" x14ac:dyDescent="0.3">
      <c r="A4" s="39" t="s">
        <v>81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2">
      <c r="A5" s="1"/>
      <c r="B5" s="1"/>
      <c r="C5" s="1"/>
      <c r="D5" s="1"/>
      <c r="G5" s="1"/>
    </row>
    <row r="6" spans="1:14" x14ac:dyDescent="0.2">
      <c r="A6" s="24" t="s">
        <v>0</v>
      </c>
      <c r="B6" s="1"/>
      <c r="C6" s="1"/>
      <c r="D6" s="1"/>
      <c r="G6" s="1"/>
    </row>
    <row r="7" spans="1:14" x14ac:dyDescent="0.2">
      <c r="A7" s="37" t="s">
        <v>1</v>
      </c>
      <c r="B7" s="37" t="s">
        <v>2</v>
      </c>
      <c r="C7" s="37" t="s">
        <v>3</v>
      </c>
      <c r="D7" s="42" t="s">
        <v>4</v>
      </c>
      <c r="E7" s="40" t="s">
        <v>5</v>
      </c>
      <c r="F7" s="41" t="s">
        <v>6</v>
      </c>
      <c r="G7" s="44" t="s">
        <v>41</v>
      </c>
      <c r="H7" s="45"/>
      <c r="I7" s="45"/>
      <c r="J7" s="45"/>
      <c r="K7" s="44" t="s">
        <v>40</v>
      </c>
      <c r="L7" s="45"/>
      <c r="M7" s="45"/>
      <c r="N7" s="45"/>
    </row>
    <row r="8" spans="1:14" ht="12.75" customHeight="1" x14ac:dyDescent="0.2">
      <c r="A8" s="37"/>
      <c r="B8" s="37"/>
      <c r="C8" s="37"/>
      <c r="D8" s="42"/>
      <c r="E8" s="40"/>
      <c r="F8" s="41"/>
      <c r="G8" s="43" t="s">
        <v>7</v>
      </c>
      <c r="H8" s="40" t="s">
        <v>8</v>
      </c>
      <c r="I8" s="40" t="s">
        <v>9</v>
      </c>
      <c r="J8" s="40"/>
      <c r="K8" s="43" t="s">
        <v>7</v>
      </c>
      <c r="L8" s="40" t="s">
        <v>8</v>
      </c>
      <c r="M8" s="40" t="s">
        <v>9</v>
      </c>
      <c r="N8" s="40"/>
    </row>
    <row r="9" spans="1:14" ht="51" x14ac:dyDescent="0.2">
      <c r="A9" s="37"/>
      <c r="B9" s="37"/>
      <c r="C9" s="37"/>
      <c r="D9" s="42"/>
      <c r="E9" s="40"/>
      <c r="F9" s="41"/>
      <c r="G9" s="43"/>
      <c r="H9" s="40"/>
      <c r="I9" s="2" t="s">
        <v>10</v>
      </c>
      <c r="J9" s="2" t="s">
        <v>11</v>
      </c>
      <c r="K9" s="43"/>
      <c r="L9" s="40"/>
      <c r="M9" s="2" t="s">
        <v>10</v>
      </c>
      <c r="N9" s="2" t="s">
        <v>11</v>
      </c>
    </row>
    <row r="10" spans="1:14" x14ac:dyDescent="0.2">
      <c r="A10" s="3">
        <v>1</v>
      </c>
      <c r="B10" s="3">
        <v>2</v>
      </c>
      <c r="C10" s="3">
        <v>3</v>
      </c>
      <c r="D10" s="3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5">
        <v>7</v>
      </c>
      <c r="L10" s="4">
        <v>8</v>
      </c>
      <c r="M10" s="4">
        <v>9</v>
      </c>
      <c r="N10" s="4">
        <v>10</v>
      </c>
    </row>
    <row r="11" spans="1:14" x14ac:dyDescent="0.2">
      <c r="A11" s="6" t="s">
        <v>12</v>
      </c>
      <c r="B11" s="7" t="s">
        <v>13</v>
      </c>
      <c r="C11" s="7" t="s">
        <v>13</v>
      </c>
      <c r="D11" s="7" t="s">
        <v>42</v>
      </c>
      <c r="E11" s="8" t="s">
        <v>13</v>
      </c>
      <c r="F11" s="8" t="s">
        <v>13</v>
      </c>
      <c r="G11" s="9">
        <f t="shared" ref="G11:G23" si="0">H11+I11</f>
        <v>3034640</v>
      </c>
      <c r="H11" s="10">
        <f>SUM(H12:H17)</f>
        <v>2934640</v>
      </c>
      <c r="I11" s="10">
        <f>SUM(I12:I17)</f>
        <v>100000</v>
      </c>
      <c r="J11" s="10">
        <f>SUM(J12:J17)</f>
        <v>0</v>
      </c>
      <c r="K11" s="9">
        <f t="shared" ref="K11:K22" si="1">L11+M11</f>
        <v>1475825.24</v>
      </c>
      <c r="L11" s="10">
        <f>SUM(L12:L17)</f>
        <v>1473385.24</v>
      </c>
      <c r="M11" s="10">
        <f>SUM(M12:M17)</f>
        <v>2440</v>
      </c>
      <c r="N11" s="10">
        <f>SUM(N12:N17)</f>
        <v>0</v>
      </c>
    </row>
    <row r="12" spans="1:14" ht="38.25" x14ac:dyDescent="0.2">
      <c r="A12" s="11" t="s">
        <v>14</v>
      </c>
      <c r="B12" s="12" t="s">
        <v>15</v>
      </c>
      <c r="C12" s="12" t="s">
        <v>16</v>
      </c>
      <c r="D12" s="12" t="s">
        <v>17</v>
      </c>
      <c r="E12" s="27" t="s">
        <v>61</v>
      </c>
      <c r="F12" s="27" t="s">
        <v>60</v>
      </c>
      <c r="G12" s="9">
        <f>H12+I12</f>
        <v>89640</v>
      </c>
      <c r="H12" s="14">
        <v>89640</v>
      </c>
      <c r="I12" s="14">
        <v>0</v>
      </c>
      <c r="J12" s="14">
        <v>0</v>
      </c>
      <c r="K12" s="9">
        <f t="shared" si="1"/>
        <v>0</v>
      </c>
      <c r="L12" s="14">
        <v>0</v>
      </c>
      <c r="M12" s="14">
        <v>0</v>
      </c>
      <c r="N12" s="14">
        <v>0</v>
      </c>
    </row>
    <row r="13" spans="1:14" ht="51" x14ac:dyDescent="0.2">
      <c r="A13" s="11" t="s">
        <v>18</v>
      </c>
      <c r="B13" s="12" t="s">
        <v>19</v>
      </c>
      <c r="C13" s="12" t="s">
        <v>20</v>
      </c>
      <c r="D13" s="12" t="s">
        <v>21</v>
      </c>
      <c r="E13" s="13" t="s">
        <v>63</v>
      </c>
      <c r="F13" s="27" t="s">
        <v>59</v>
      </c>
      <c r="G13" s="9">
        <f t="shared" si="0"/>
        <v>240000</v>
      </c>
      <c r="H13" s="14">
        <v>240000</v>
      </c>
      <c r="I13" s="14">
        <v>0</v>
      </c>
      <c r="J13" s="14">
        <v>0</v>
      </c>
      <c r="K13" s="9">
        <f t="shared" si="1"/>
        <v>150000</v>
      </c>
      <c r="L13" s="14">
        <v>150000</v>
      </c>
      <c r="M13" s="14">
        <v>0</v>
      </c>
      <c r="N13" s="14">
        <v>0</v>
      </c>
    </row>
    <row r="14" spans="1:14" ht="25.5" x14ac:dyDescent="0.2">
      <c r="A14" s="11" t="s">
        <v>23</v>
      </c>
      <c r="B14" s="12" t="s">
        <v>24</v>
      </c>
      <c r="C14" s="12" t="s">
        <v>25</v>
      </c>
      <c r="D14" s="12" t="s">
        <v>26</v>
      </c>
      <c r="E14" s="27" t="s">
        <v>64</v>
      </c>
      <c r="F14" s="27" t="s">
        <v>43</v>
      </c>
      <c r="G14" s="9">
        <f t="shared" si="0"/>
        <v>75000</v>
      </c>
      <c r="H14" s="14">
        <v>75000</v>
      </c>
      <c r="I14" s="14">
        <v>0</v>
      </c>
      <c r="J14" s="14">
        <v>0</v>
      </c>
      <c r="K14" s="9">
        <f t="shared" si="1"/>
        <v>9000</v>
      </c>
      <c r="L14" s="36">
        <v>9000</v>
      </c>
      <c r="M14" s="14">
        <v>0</v>
      </c>
      <c r="N14" s="14">
        <v>0</v>
      </c>
    </row>
    <row r="15" spans="1:14" ht="51" x14ac:dyDescent="0.2">
      <c r="A15" s="11" t="s">
        <v>23</v>
      </c>
      <c r="B15" s="12" t="s">
        <v>24</v>
      </c>
      <c r="C15" s="12" t="s">
        <v>25</v>
      </c>
      <c r="D15" s="12" t="s">
        <v>26</v>
      </c>
      <c r="E15" s="27" t="s">
        <v>65</v>
      </c>
      <c r="F15" s="27" t="s">
        <v>44</v>
      </c>
      <c r="G15" s="9">
        <f t="shared" ref="G15" si="2">H15+I15</f>
        <v>25000</v>
      </c>
      <c r="H15" s="14">
        <v>25000</v>
      </c>
      <c r="I15" s="14">
        <v>0</v>
      </c>
      <c r="J15" s="14">
        <v>0</v>
      </c>
      <c r="K15" s="9">
        <f t="shared" ref="K15" si="3">L15+M15</f>
        <v>14400</v>
      </c>
      <c r="L15" s="36">
        <v>14400</v>
      </c>
      <c r="M15" s="14">
        <v>0</v>
      </c>
      <c r="N15" s="14">
        <v>0</v>
      </c>
    </row>
    <row r="16" spans="1:14" ht="63.75" x14ac:dyDescent="0.2">
      <c r="A16" s="30" t="s">
        <v>84</v>
      </c>
      <c r="B16" s="29">
        <v>3121</v>
      </c>
      <c r="C16" s="29">
        <v>1040</v>
      </c>
      <c r="D16" s="12" t="s">
        <v>85</v>
      </c>
      <c r="E16" s="32" t="s">
        <v>77</v>
      </c>
      <c r="F16" s="46" t="s">
        <v>86</v>
      </c>
      <c r="G16" s="9">
        <f>H16+I16</f>
        <v>5000</v>
      </c>
      <c r="H16" s="14">
        <v>5000</v>
      </c>
      <c r="I16" s="14">
        <v>0</v>
      </c>
      <c r="J16" s="14">
        <v>0</v>
      </c>
      <c r="K16" s="9">
        <f t="shared" ref="K16" si="4">L16+M16</f>
        <v>0</v>
      </c>
      <c r="L16" s="14">
        <v>0</v>
      </c>
      <c r="M16" s="14">
        <v>0</v>
      </c>
      <c r="N16" s="14">
        <v>0</v>
      </c>
    </row>
    <row r="17" spans="1:14" ht="39.75" customHeight="1" x14ac:dyDescent="0.2">
      <c r="A17" s="11" t="s">
        <v>54</v>
      </c>
      <c r="B17" s="29">
        <v>8130</v>
      </c>
      <c r="C17" s="12" t="s">
        <v>53</v>
      </c>
      <c r="D17" s="12" t="s">
        <v>55</v>
      </c>
      <c r="E17" s="27" t="s">
        <v>56</v>
      </c>
      <c r="F17" s="27" t="s">
        <v>57</v>
      </c>
      <c r="G17" s="9">
        <f>H17+I17</f>
        <v>2600000</v>
      </c>
      <c r="H17" s="14">
        <v>2500000</v>
      </c>
      <c r="I17" s="14">
        <v>100000</v>
      </c>
      <c r="J17" s="28">
        <v>0</v>
      </c>
      <c r="K17" s="9">
        <f>L17+M17</f>
        <v>1302425.24</v>
      </c>
      <c r="L17" s="14">
        <v>1299985.24</v>
      </c>
      <c r="M17" s="14">
        <v>2440</v>
      </c>
      <c r="N17" s="14">
        <v>0</v>
      </c>
    </row>
    <row r="18" spans="1:14" x14ac:dyDescent="0.2">
      <c r="A18" s="6" t="s">
        <v>27</v>
      </c>
      <c r="B18" s="7" t="s">
        <v>13</v>
      </c>
      <c r="C18" s="7" t="s">
        <v>13</v>
      </c>
      <c r="D18" s="7" t="s">
        <v>45</v>
      </c>
      <c r="E18" s="8" t="s">
        <v>13</v>
      </c>
      <c r="F18" s="8"/>
      <c r="G18" s="9">
        <f t="shared" si="0"/>
        <v>1747000</v>
      </c>
      <c r="H18" s="10">
        <f>SUM(H19:H22)</f>
        <v>1347000</v>
      </c>
      <c r="I18" s="10">
        <f>SUM(I19:I20)</f>
        <v>400000</v>
      </c>
      <c r="J18" s="10">
        <f>SUM(J19:J20)</f>
        <v>0</v>
      </c>
      <c r="K18" s="9">
        <f t="shared" si="1"/>
        <v>523098.43000000005</v>
      </c>
      <c r="L18" s="10">
        <f>SUM(L19:L22)</f>
        <v>392298.96</v>
      </c>
      <c r="M18" s="10">
        <f>SUM(M19:M20)</f>
        <v>130799.47</v>
      </c>
      <c r="N18" s="10">
        <f>SUM(N19:N20)</f>
        <v>0</v>
      </c>
    </row>
    <row r="19" spans="1:14" ht="38.25" x14ac:dyDescent="0.2">
      <c r="A19" s="11" t="s">
        <v>28</v>
      </c>
      <c r="B19" s="12" t="s">
        <v>22</v>
      </c>
      <c r="C19" s="12" t="s">
        <v>29</v>
      </c>
      <c r="D19" s="12" t="s">
        <v>30</v>
      </c>
      <c r="E19" s="13" t="s">
        <v>66</v>
      </c>
      <c r="F19" s="27" t="s">
        <v>46</v>
      </c>
      <c r="G19" s="9">
        <f t="shared" si="0"/>
        <v>992000</v>
      </c>
      <c r="H19" s="14">
        <v>592000</v>
      </c>
      <c r="I19" s="14">
        <v>400000</v>
      </c>
      <c r="J19" s="14">
        <v>0</v>
      </c>
      <c r="K19" s="9">
        <f t="shared" si="1"/>
        <v>245016.49</v>
      </c>
      <c r="L19" s="14">
        <v>114217.02</v>
      </c>
      <c r="M19" s="14">
        <v>130799.47</v>
      </c>
      <c r="N19" s="14">
        <v>0</v>
      </c>
    </row>
    <row r="20" spans="1:14" ht="38.25" x14ac:dyDescent="0.2">
      <c r="A20" s="11" t="s">
        <v>47</v>
      </c>
      <c r="B20" s="29">
        <v>1021</v>
      </c>
      <c r="C20" s="12" t="s">
        <v>31</v>
      </c>
      <c r="D20" s="12" t="s">
        <v>32</v>
      </c>
      <c r="E20" s="13" t="s">
        <v>67</v>
      </c>
      <c r="F20" s="27" t="s">
        <v>48</v>
      </c>
      <c r="G20" s="9">
        <f>H20+I20</f>
        <v>655000</v>
      </c>
      <c r="H20" s="14">
        <v>655000</v>
      </c>
      <c r="I20" s="14"/>
      <c r="J20" s="14"/>
      <c r="K20" s="9">
        <f>L20+M20</f>
        <v>278081.94</v>
      </c>
      <c r="L20" s="14">
        <v>278081.94</v>
      </c>
      <c r="M20" s="14">
        <v>0</v>
      </c>
      <c r="N20" s="14">
        <v>0</v>
      </c>
    </row>
    <row r="21" spans="1:14" ht="25.5" x14ac:dyDescent="0.2">
      <c r="A21" s="30" t="s">
        <v>70</v>
      </c>
      <c r="B21" s="31" t="s">
        <v>33</v>
      </c>
      <c r="C21" s="31" t="s">
        <v>34</v>
      </c>
      <c r="D21" s="12" t="s">
        <v>35</v>
      </c>
      <c r="E21" s="13" t="s">
        <v>49</v>
      </c>
      <c r="F21" s="27" t="s">
        <v>59</v>
      </c>
      <c r="G21" s="9">
        <f t="shared" si="0"/>
        <v>15000</v>
      </c>
      <c r="H21" s="14">
        <v>15000</v>
      </c>
      <c r="I21" s="14">
        <v>0</v>
      </c>
      <c r="J21" s="14">
        <v>0</v>
      </c>
      <c r="K21" s="9">
        <f t="shared" si="1"/>
        <v>0</v>
      </c>
      <c r="L21" s="14">
        <v>0</v>
      </c>
      <c r="M21" s="14">
        <v>0</v>
      </c>
      <c r="N21" s="14">
        <v>0</v>
      </c>
    </row>
    <row r="22" spans="1:14" ht="36.75" customHeight="1" x14ac:dyDescent="0.2">
      <c r="A22" s="30" t="s">
        <v>71</v>
      </c>
      <c r="B22" s="31" t="s">
        <v>72</v>
      </c>
      <c r="C22" s="31" t="s">
        <v>31</v>
      </c>
      <c r="D22" s="12" t="s">
        <v>32</v>
      </c>
      <c r="E22" s="13" t="s">
        <v>74</v>
      </c>
      <c r="F22" s="32" t="s">
        <v>73</v>
      </c>
      <c r="G22" s="9">
        <f>H22+I22</f>
        <v>85000</v>
      </c>
      <c r="H22" s="14">
        <v>85000</v>
      </c>
      <c r="I22" s="14">
        <v>0</v>
      </c>
      <c r="J22" s="14">
        <v>0</v>
      </c>
      <c r="K22" s="9">
        <f t="shared" si="1"/>
        <v>0</v>
      </c>
      <c r="L22" s="14">
        <v>0</v>
      </c>
      <c r="M22" s="14">
        <v>0</v>
      </c>
      <c r="N22" s="14">
        <v>0</v>
      </c>
    </row>
    <row r="23" spans="1:14" ht="25.5" x14ac:dyDescent="0.2">
      <c r="A23" s="6" t="s">
        <v>36</v>
      </c>
      <c r="B23" s="7" t="s">
        <v>13</v>
      </c>
      <c r="C23" s="7" t="s">
        <v>13</v>
      </c>
      <c r="D23" s="7" t="s">
        <v>37</v>
      </c>
      <c r="E23" s="8"/>
      <c r="F23" s="8"/>
      <c r="G23" s="9">
        <f t="shared" si="0"/>
        <v>1660790</v>
      </c>
      <c r="H23" s="10">
        <f>SUM(H24:H28)</f>
        <v>1660790</v>
      </c>
      <c r="I23" s="10">
        <v>0</v>
      </c>
      <c r="J23" s="10">
        <v>0</v>
      </c>
      <c r="K23" s="9">
        <f>L23+M23</f>
        <v>971875</v>
      </c>
      <c r="L23" s="10">
        <f>SUM(L24:L28)</f>
        <v>971875</v>
      </c>
      <c r="M23" s="14">
        <v>0</v>
      </c>
      <c r="N23" s="14">
        <v>0</v>
      </c>
    </row>
    <row r="24" spans="1:14" ht="25.5" x14ac:dyDescent="0.2">
      <c r="A24" s="11">
        <v>3719770</v>
      </c>
      <c r="B24" s="26">
        <v>9770</v>
      </c>
      <c r="C24" s="26" t="s">
        <v>51</v>
      </c>
      <c r="D24" s="26" t="s">
        <v>52</v>
      </c>
      <c r="E24" s="27" t="s">
        <v>62</v>
      </c>
      <c r="F24" s="27" t="s">
        <v>69</v>
      </c>
      <c r="G24" s="9">
        <f>H24+I24</f>
        <v>1500000</v>
      </c>
      <c r="H24" s="28">
        <v>1500000</v>
      </c>
      <c r="I24" s="14">
        <v>0</v>
      </c>
      <c r="J24" s="14">
        <v>0</v>
      </c>
      <c r="K24" s="9">
        <f>L24+M24</f>
        <v>919125</v>
      </c>
      <c r="L24" s="28">
        <v>919125</v>
      </c>
      <c r="M24" s="14">
        <v>0</v>
      </c>
      <c r="N24" s="14">
        <v>0</v>
      </c>
    </row>
    <row r="25" spans="1:14" ht="25.5" x14ac:dyDescent="0.2">
      <c r="A25" s="11">
        <v>3719770</v>
      </c>
      <c r="B25" s="26">
        <v>9770</v>
      </c>
      <c r="C25" s="26" t="s">
        <v>51</v>
      </c>
      <c r="D25" s="26" t="s">
        <v>52</v>
      </c>
      <c r="E25" s="27" t="s">
        <v>68</v>
      </c>
      <c r="F25" s="27" t="s">
        <v>58</v>
      </c>
      <c r="G25" s="9">
        <f>H25+I25</f>
        <v>80000</v>
      </c>
      <c r="H25" s="28">
        <v>80000</v>
      </c>
      <c r="I25" s="14">
        <v>0</v>
      </c>
      <c r="J25" s="14">
        <v>0</v>
      </c>
      <c r="K25" s="9">
        <f>L25+M25</f>
        <v>40200</v>
      </c>
      <c r="L25" s="28">
        <v>40200</v>
      </c>
      <c r="M25" s="14">
        <v>0</v>
      </c>
      <c r="N25" s="14">
        <v>0</v>
      </c>
    </row>
    <row r="26" spans="1:14" ht="76.5" x14ac:dyDescent="0.2">
      <c r="A26" s="11">
        <v>3719770</v>
      </c>
      <c r="B26" s="12">
        <v>9770</v>
      </c>
      <c r="C26" s="12" t="s">
        <v>15</v>
      </c>
      <c r="D26" s="26" t="s">
        <v>52</v>
      </c>
      <c r="E26" s="13" t="s">
        <v>50</v>
      </c>
      <c r="F26" s="32" t="s">
        <v>80</v>
      </c>
      <c r="G26" s="9">
        <f>H26+I26</f>
        <v>65000</v>
      </c>
      <c r="H26" s="14">
        <v>65000</v>
      </c>
      <c r="I26" s="14">
        <v>0</v>
      </c>
      <c r="J26" s="14">
        <v>0</v>
      </c>
      <c r="K26" s="9">
        <f>L26+M26</f>
        <v>12550</v>
      </c>
      <c r="L26" s="14">
        <v>12550</v>
      </c>
      <c r="M26" s="14">
        <v>0</v>
      </c>
      <c r="N26" s="14">
        <v>0</v>
      </c>
    </row>
    <row r="27" spans="1:14" ht="38.25" x14ac:dyDescent="0.2">
      <c r="A27" s="11">
        <v>3719770</v>
      </c>
      <c r="B27" s="12">
        <v>9770</v>
      </c>
      <c r="C27" s="12" t="s">
        <v>15</v>
      </c>
      <c r="D27" s="26" t="s">
        <v>52</v>
      </c>
      <c r="E27" s="13" t="s">
        <v>75</v>
      </c>
      <c r="F27" s="32" t="s">
        <v>76</v>
      </c>
      <c r="G27" s="9">
        <f>H27+I27</f>
        <v>5430</v>
      </c>
      <c r="H27" s="14">
        <v>5430</v>
      </c>
      <c r="I27" s="14">
        <v>0</v>
      </c>
      <c r="J27" s="14">
        <v>0</v>
      </c>
      <c r="K27" s="9">
        <f t="shared" ref="K27" si="5">L27+M27</f>
        <v>0</v>
      </c>
      <c r="L27" s="14">
        <f>-K2</f>
        <v>0</v>
      </c>
      <c r="M27" s="14">
        <v>0</v>
      </c>
      <c r="N27" s="14">
        <v>0</v>
      </c>
    </row>
    <row r="28" spans="1:14" ht="51" x14ac:dyDescent="0.2">
      <c r="A28" s="11">
        <v>3719770</v>
      </c>
      <c r="B28" s="12">
        <v>9770</v>
      </c>
      <c r="C28" s="12" t="s">
        <v>15</v>
      </c>
      <c r="D28" s="26" t="s">
        <v>52</v>
      </c>
      <c r="E28" s="13" t="s">
        <v>78</v>
      </c>
      <c r="F28" s="32" t="s">
        <v>79</v>
      </c>
      <c r="G28" s="9">
        <f>H28+I28</f>
        <v>10360</v>
      </c>
      <c r="H28" s="14">
        <v>10360</v>
      </c>
      <c r="I28" s="14">
        <v>0</v>
      </c>
      <c r="J28" s="14">
        <v>0</v>
      </c>
      <c r="K28" s="9">
        <f t="shared" ref="K28" si="6">L28+M28</f>
        <v>0</v>
      </c>
      <c r="L28" s="14">
        <f>-K3</f>
        <v>0</v>
      </c>
      <c r="M28" s="14">
        <v>0</v>
      </c>
      <c r="N28" s="14">
        <v>0</v>
      </c>
    </row>
    <row r="29" spans="1:14" x14ac:dyDescent="0.2">
      <c r="A29" s="15" t="s">
        <v>38</v>
      </c>
      <c r="B29" s="15" t="s">
        <v>38</v>
      </c>
      <c r="C29" s="15" t="s">
        <v>38</v>
      </c>
      <c r="D29" s="16" t="s">
        <v>39</v>
      </c>
      <c r="E29" s="8" t="s">
        <v>83</v>
      </c>
      <c r="F29" s="17" t="s">
        <v>38</v>
      </c>
      <c r="G29" s="9">
        <f>SUM(H29+I29)</f>
        <v>6442430</v>
      </c>
      <c r="H29" s="18">
        <f>SUM(H11+H18+H23)</f>
        <v>5942430</v>
      </c>
      <c r="I29" s="18">
        <f>SUM(I11+I18+I23)</f>
        <v>500000</v>
      </c>
      <c r="J29" s="18"/>
      <c r="K29" s="9">
        <f t="shared" ref="K29" si="7">L29+M29</f>
        <v>2894201.2</v>
      </c>
      <c r="L29" s="18">
        <f>SUM(L11+L18+L23)</f>
        <v>2837559.2</v>
      </c>
      <c r="M29" s="18">
        <v>56642</v>
      </c>
      <c r="N29" s="14">
        <v>0</v>
      </c>
    </row>
    <row r="30" spans="1:14" x14ac:dyDescent="0.2">
      <c r="E30" s="35"/>
    </row>
    <row r="31" spans="1:14" x14ac:dyDescent="0.2">
      <c r="A31" s="25"/>
      <c r="B31" s="25"/>
      <c r="C31" s="25"/>
      <c r="D31" s="25"/>
      <c r="F31" s="25"/>
      <c r="G31" s="25"/>
      <c r="H31" s="25"/>
      <c r="I31" s="25"/>
      <c r="J31" s="25"/>
    </row>
    <row r="32" spans="1:14" x14ac:dyDescent="0.2">
      <c r="E32" s="25"/>
      <c r="H32" s="34"/>
      <c r="K32" s="34"/>
      <c r="L32" s="34"/>
    </row>
    <row r="33" spans="5:18" s="19" customFormat="1" ht="18.75" x14ac:dyDescent="0.3">
      <c r="E33" s="1"/>
      <c r="F33" s="21"/>
      <c r="H33" s="21"/>
      <c r="I33" s="21"/>
      <c r="J33" s="21"/>
      <c r="K33" s="21"/>
      <c r="L33" s="33"/>
      <c r="M33" s="21"/>
      <c r="N33" s="21"/>
      <c r="O33" s="21"/>
      <c r="P33" s="21"/>
      <c r="Q33" s="21"/>
      <c r="R33" s="21"/>
    </row>
    <row r="34" spans="5:18" ht="18.75" x14ac:dyDescent="0.3">
      <c r="E34" s="20"/>
    </row>
  </sheetData>
  <mergeCells count="16">
    <mergeCell ref="C7:C9"/>
    <mergeCell ref="B7:B9"/>
    <mergeCell ref="A7:A9"/>
    <mergeCell ref="J1:N2"/>
    <mergeCell ref="A4:N4"/>
    <mergeCell ref="L8:L9"/>
    <mergeCell ref="M8:N8"/>
    <mergeCell ref="F7:F9"/>
    <mergeCell ref="E7:E9"/>
    <mergeCell ref="D7:D9"/>
    <mergeCell ref="G8:G9"/>
    <mergeCell ref="H8:H9"/>
    <mergeCell ref="I8:J8"/>
    <mergeCell ref="K8:K9"/>
    <mergeCell ref="K7:N7"/>
    <mergeCell ref="G7:J7"/>
  </mergeCells>
  <printOptions gridLines="1" gridLinesSet="0"/>
  <pageMargins left="0.39370078740157483" right="0" top="0" bottom="0" header="0" footer="0"/>
  <pageSetup paperSize="9" scale="60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11rvk03</cp:lastModifiedBy>
  <cp:revision>1</cp:revision>
  <cp:lastPrinted>2021-07-19T14:23:37Z</cp:lastPrinted>
  <dcterms:created xsi:type="dcterms:W3CDTF">2021-02-22T13:28:45Z</dcterms:created>
  <dcterms:modified xsi:type="dcterms:W3CDTF">2021-07-19T14:25:39Z</dcterms:modified>
</cp:coreProperties>
</file>