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H24" i="1" l="1"/>
  <c r="L24" i="1"/>
  <c r="M30" i="1" l="1"/>
  <c r="L19" i="1"/>
  <c r="H19" i="1"/>
  <c r="M11" i="1"/>
  <c r="L11" i="1"/>
  <c r="K11" i="1"/>
  <c r="H11" i="1"/>
  <c r="G11" i="1"/>
  <c r="K23" i="1" l="1"/>
  <c r="K22" i="1"/>
  <c r="I11" i="1"/>
  <c r="G26" i="1" l="1"/>
  <c r="G25" i="1"/>
  <c r="G21" i="1"/>
  <c r="G12" i="1" l="1"/>
  <c r="K29" i="1" l="1"/>
  <c r="K21" i="1"/>
  <c r="H30" i="1"/>
  <c r="G18" i="1"/>
  <c r="K18" i="1"/>
  <c r="K25" i="1"/>
  <c r="K26" i="1"/>
  <c r="K27" i="1"/>
  <c r="G27" i="1"/>
  <c r="G29" i="1"/>
  <c r="G16" i="1"/>
  <c r="K28" i="1"/>
  <c r="G28" i="1"/>
  <c r="G23" i="1"/>
  <c r="K24" i="1" l="1"/>
  <c r="L30" i="1"/>
  <c r="K30" i="1" s="1"/>
  <c r="K15" i="1"/>
  <c r="G15" i="1"/>
  <c r="M19" i="1" l="1"/>
  <c r="K20" i="1"/>
  <c r="N19" i="1"/>
  <c r="K14" i="1"/>
  <c r="K13" i="1"/>
  <c r="K12" i="1"/>
  <c r="N11" i="1"/>
  <c r="G24" i="1"/>
  <c r="G22" i="1"/>
  <c r="G20" i="1"/>
  <c r="J19" i="1"/>
  <c r="I19" i="1"/>
  <c r="J11" i="1"/>
  <c r="G14" i="1"/>
  <c r="G13" i="1"/>
  <c r="G19" i="1" l="1"/>
  <c r="I30" i="1"/>
  <c r="G30" i="1" s="1"/>
  <c r="K19" i="1"/>
</calcChain>
</file>

<file path=xl/sharedStrings.xml><?xml version="1.0" encoding="utf-8"?>
<sst xmlns="http://schemas.openxmlformats.org/spreadsheetml/2006/main" count="123" uniqueCount="92">
  <si>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</si>
  <si>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</si>
  <si>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</si>
  <si>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</si>
  <si>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</si>
  <si>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</si>
  <si>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</si>
  <si>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</si>
  <si>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</si>
  <si>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</si>
  <si>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</si>
  <si>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</si>
  <si>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</si>
  <si>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</si>
  <si>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</si>
  <si>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</si>
  <si>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</si>
  <si>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</si>
  <si>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</si>
  <si>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</si>
  <si>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</si>
  <si>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</si>
  <si>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</si>
  <si>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</si>
  <si>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</si>
  <si>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</si>
  <si>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</si>
  <si>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</si>
  <si>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</si>
  <si>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</si>
  <si>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</si>
  <si>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</si>
  <si>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</si>
  <si>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</si>
  <si>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</si>
  <si>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</si>
  <si>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</si>
  <si>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</si>
  <si>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</si>
  <si>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</si>
  <si>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</si>
  <si>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</si>
  <si>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>Рішення 2-ої сесії 8-го скликання № 35 /2-VIII від 24.12.2020 року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</si>
  <si>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</si>
  <si>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</si>
  <si>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</si>
  <si>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</si>
  <si>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</si>
  <si>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</si>
  <si>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</si>
  <si>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</si>
  <si>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</si>
  <si>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</si>
  <si>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</si>
  <si>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</si>
  <si>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</si>
  <si>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4-ої сесії 8-го скликання № 105 /4-VIII від 20.01.2021 року</t>
  </si>
  <si>
    <t>Рішення 3-ої сесії 8-го скликання № 80 /3-VIII від 30.12.2020 року</t>
  </si>
  <si>
    <t>Рішення 2-ої сесії 8-го скликання від 24.12.2020 року</t>
  </si>
  <si>
    <t>Рішення 2-ої сесії 8-го скликання № 34 / 2-VIII від 24.12.2020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</si>
  <si>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</si>
  <si>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"Шкільний автобус на 2021 рік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</si>
  <si>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</si>
  <si>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</si>
  <si>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</si>
  <si>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</si>
  <si>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</si>
  <si>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</si>
  <si>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0614082</t>
  </si>
  <si>
    <t>0611021</t>
  </si>
  <si>
    <t>1021</t>
  </si>
  <si>
    <t xml:space="preserve">Рішення 7-ої сесії 8-го скликання №210/7-VIII від 02.04.2021 року 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</si>
  <si>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</si>
  <si>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</si>
  <si>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Рішення 7-ої сесії 8-го скликання № 212/7-VIII від 02.04.2021 року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</si>
  <si>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</si>
  <si>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</si>
  <si>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Рішення 9-ої сесії 8-го скликання № 311/9-VIII від 15.06.2021 року</t>
  </si>
  <si>
    <t>Рішення 4-ої сесії 8-го скликання № 107/4-VIII від 20.01.2021 року, Рішення 7-ої сесії 8-го скликання № 222/7-VIII від 02.04.2021 року,  Рішення 9-ої сесії 8-го скликання № 310/9-VIII від 15.06.2021 року</t>
  </si>
  <si>
    <t>Х</t>
  </si>
  <si>
    <t>0113121</t>
  </si>
  <si>
    <t>Утримання та забезпечення діяльності центрів соціальних служб</t>
  </si>
  <si>
    <t>Рішення 9-ої сесії 8-го скликання №  /9-VIII від 15.06.2021 року</t>
  </si>
  <si>
    <t>Виконання місцевих/регіональних програм бюджету Березнянської ТГ за 9 місяців 2021 року</t>
  </si>
  <si>
    <t>0116020</t>
  </si>
  <si>
    <t>0620</t>
  </si>
  <si>
    <t>Забезпечення функціонування підприємств,установ та організацій, що виробляють, виконують 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</si>
  <si>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знаходяться в управлінні даного підприєства на 2021 рік</t>
  </si>
  <si>
    <t>Рішення 9-ої сесії 8-го скшликання № 337 від 25.06.2021 року, рішення 11-ої сесії 8-го скшликання № 417 від 28.08.2021 року</t>
  </si>
  <si>
    <t>Рішення 2-ої сесії 8-го скликання  від 24.12.2020 року, рішення 12 сесії 8-го скликання від 07.09.2021 року №422</t>
  </si>
  <si>
    <t xml:space="preserve">Додаток №4 до проекту рішення п'ятнадцятої сесії восьмого скликання Березнянської селищної ради №______ від    .12.2021 року                                                                                
"Про виконання бюджету Березнянської селищної  територіальної громади за 9 місяців 2021 року"   
</t>
  </si>
  <si>
    <t>Фiнансовий відділ Березнянської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</si>
</sst>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;\-#,##0.00;#.00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2" borderId="2" xfId="0" applyFont="1" applyFill="1" applyBorder="1"/>
    <xf numFmtId="0" fontId="10" fillId="0" borderId="1" xfId="0" applyFont="1" applyBorder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7" fillId="2" borderId="1" xfId="0" quotePrefix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10" fillId="2" borderId="1" xfId="0" applyNumberFormat="1" applyFont="1" applyFill="1" applyBorder="1"/>
    <xf numFmtId="164" fontId="0" fillId="2" borderId="1" xfId="0" applyNumberFormat="1" applyFill="1" applyBorder="1"/>
    <xf numFmtId="0" fontId="6" fillId="2" borderId="1" xfId="0" applyFont="1" applyFill="1" applyBorder="1"/>
    <xf numFmtId="0" fontId="3" fillId="2" borderId="2" xfId="0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 wrapText="1"/>
    </xf>
    <xf numFmtId="164" fontId="6" fillId="4" borderId="2" xfId="0" applyNumberFormat="1" applyFon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16" zoomScale="79" zoomScaleNormal="79" workbookViewId="0">
      <selection activeCell="E22" sqref="E22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12.28515625" customWidth="1"/>
    <col min="8" max="8" width="14.28515625" style="1" bestFit="1" customWidth="1"/>
    <col min="9" max="9" width="11.28515625" style="1" customWidth="1"/>
    <col min="10" max="10" width="8.85546875" style="1" customWidth="1"/>
    <col min="11" max="11" width="13.42578125" style="1" customWidth="1"/>
    <col min="12" max="12" width="14.28515625" style="1" bestFit="1" customWidth="1"/>
    <col min="13" max="13" width="11.85546875" style="1" customWidth="1"/>
    <col min="14" max="14" width="9.28515625" style="1" bestFit="1" customWidth="1"/>
    <col min="15" max="18" width="9.140625" style="1"/>
  </cols>
  <sheetData>
    <row r="1" spans="1:14" ht="39" customHeight="1" x14ac:dyDescent="0.2">
      <c r="A1" s="1"/>
      <c r="B1" s="1"/>
      <c r="C1" s="1"/>
      <c r="D1" s="1"/>
      <c r="G1" s="21"/>
      <c r="H1" s="21"/>
      <c r="I1" s="21"/>
      <c r="J1" s="51" t="s">
        <v>90</v>
      </c>
      <c r="K1" s="51"/>
      <c r="L1" s="51"/>
      <c r="M1" s="51"/>
      <c r="N1" s="51"/>
    </row>
    <row r="2" spans="1:14" ht="34.5" customHeight="1" x14ac:dyDescent="0.2">
      <c r="A2" s="1"/>
      <c r="B2" s="1"/>
      <c r="C2" s="1"/>
      <c r="D2" s="1"/>
      <c r="G2" s="21"/>
      <c r="H2" s="21"/>
      <c r="I2" s="21"/>
      <c r="J2" s="51"/>
      <c r="K2" s="51"/>
      <c r="L2" s="51"/>
      <c r="M2" s="51"/>
      <c r="N2" s="51"/>
    </row>
    <row r="3" spans="1:14" x14ac:dyDescent="0.2">
      <c r="A3" s="1"/>
      <c r="B3" s="1"/>
      <c r="C3" s="1"/>
      <c r="D3" s="1"/>
      <c r="G3" s="1"/>
      <c r="K3" s="22"/>
      <c r="L3" s="22"/>
      <c r="M3" s="22"/>
      <c r="N3" s="22"/>
    </row>
    <row r="4" spans="1:14" ht="20.25" x14ac:dyDescent="0.3">
      <c r="A4" s="52" t="s">
        <v>83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x14ac:dyDescent="0.2">
      <c r="A5" s="1"/>
      <c r="B5" s="1"/>
      <c r="C5" s="1"/>
      <c r="D5" s="1"/>
      <c r="G5" s="1"/>
    </row>
    <row r="6" spans="1:14" x14ac:dyDescent="0.2">
      <c r="A6" s="23" t="s">
        <v>0</v>
      </c>
      <c r="B6" s="1"/>
      <c r="C6" s="1"/>
      <c r="D6" s="1"/>
      <c r="G6" s="1"/>
    </row>
    <row r="7" spans="1:14" x14ac:dyDescent="0.2">
      <c r="A7" s="50" t="s">
        <v>1</v>
      </c>
      <c r="B7" s="50" t="s">
        <v>2</v>
      </c>
      <c r="C7" s="50" t="s">
        <v>3</v>
      </c>
      <c r="D7" s="55" t="s">
        <v>4</v>
      </c>
      <c r="E7" s="53" t="s">
        <v>5</v>
      </c>
      <c r="F7" s="54" t="s">
        <v>6</v>
      </c>
      <c r="G7" s="57" t="s">
        <v>40</v>
      </c>
      <c r="H7" s="58"/>
      <c r="I7" s="58"/>
      <c r="J7" s="58"/>
      <c r="K7" s="57" t="s">
        <v>39</v>
      </c>
      <c r="L7" s="58"/>
      <c r="M7" s="58"/>
      <c r="N7" s="58"/>
    </row>
    <row r="8" spans="1:14" ht="12.75" customHeight="1" x14ac:dyDescent="0.2">
      <c r="A8" s="50"/>
      <c r="B8" s="50"/>
      <c r="C8" s="50"/>
      <c r="D8" s="55"/>
      <c r="E8" s="53"/>
      <c r="F8" s="54"/>
      <c r="G8" s="56" t="s">
        <v>7</v>
      </c>
      <c r="H8" s="53" t="s">
        <v>8</v>
      </c>
      <c r="I8" s="53" t="s">
        <v>9</v>
      </c>
      <c r="J8" s="53"/>
      <c r="K8" s="56" t="s">
        <v>7</v>
      </c>
      <c r="L8" s="53" t="s">
        <v>8</v>
      </c>
      <c r="M8" s="53" t="s">
        <v>9</v>
      </c>
      <c r="N8" s="53"/>
    </row>
    <row r="9" spans="1:14" ht="51" x14ac:dyDescent="0.2">
      <c r="A9" s="50"/>
      <c r="B9" s="50"/>
      <c r="C9" s="50"/>
      <c r="D9" s="55"/>
      <c r="E9" s="53"/>
      <c r="F9" s="54"/>
      <c r="G9" s="56"/>
      <c r="H9" s="53"/>
      <c r="I9" s="2" t="s">
        <v>10</v>
      </c>
      <c r="J9" s="2" t="s">
        <v>11</v>
      </c>
      <c r="K9" s="56"/>
      <c r="L9" s="53"/>
      <c r="M9" s="2" t="s">
        <v>10</v>
      </c>
      <c r="N9" s="2" t="s">
        <v>11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12</v>
      </c>
      <c r="B11" s="7" t="s">
        <v>13</v>
      </c>
      <c r="C11" s="7" t="s">
        <v>13</v>
      </c>
      <c r="D11" s="7" t="s">
        <v>41</v>
      </c>
      <c r="E11" s="8" t="s">
        <v>13</v>
      </c>
      <c r="F11" s="8" t="s">
        <v>13</v>
      </c>
      <c r="G11" s="9">
        <f>H11+I11</f>
        <v>3349000</v>
      </c>
      <c r="H11" s="10">
        <f>SUM(H12:H18)</f>
        <v>3249000</v>
      </c>
      <c r="I11" s="10">
        <f>SUM(I12:I18)</f>
        <v>100000</v>
      </c>
      <c r="J11" s="10">
        <f>SUM(J12:J18)</f>
        <v>0</v>
      </c>
      <c r="K11" s="37">
        <f>L11+M11</f>
        <v>2122626.46</v>
      </c>
      <c r="L11" s="10">
        <f>SUM(L12:L18)</f>
        <v>2120186.46</v>
      </c>
      <c r="M11" s="10">
        <f>SUM(M12:M18)</f>
        <v>2440</v>
      </c>
      <c r="N11" s="10">
        <f>SUM(N12:N18)</f>
        <v>0</v>
      </c>
    </row>
    <row r="12" spans="1:14" ht="38.25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26" t="s">
        <v>60</v>
      </c>
      <c r="F12" s="26" t="s">
        <v>59</v>
      </c>
      <c r="G12" s="9">
        <f>H12+I12</f>
        <v>100000</v>
      </c>
      <c r="H12" s="14">
        <v>100000</v>
      </c>
      <c r="I12" s="14">
        <v>0</v>
      </c>
      <c r="J12" s="14">
        <v>0</v>
      </c>
      <c r="K12" s="37">
        <f t="shared" ref="K12:K23" si="0">L12+M12</f>
        <v>1951.2</v>
      </c>
      <c r="L12" s="36">
        <v>1951.2</v>
      </c>
      <c r="M12" s="14">
        <v>0</v>
      </c>
      <c r="N12" s="14">
        <v>0</v>
      </c>
    </row>
    <row r="13" spans="1:14" ht="51" x14ac:dyDescent="0.2">
      <c r="A13" s="11" t="s">
        <v>18</v>
      </c>
      <c r="B13" s="12" t="s">
        <v>19</v>
      </c>
      <c r="C13" s="12" t="s">
        <v>20</v>
      </c>
      <c r="D13" s="12" t="s">
        <v>21</v>
      </c>
      <c r="E13" s="13" t="s">
        <v>62</v>
      </c>
      <c r="F13" s="26" t="s">
        <v>58</v>
      </c>
      <c r="G13" s="9">
        <f t="shared" ref="G13:G24" si="1">H13+I13</f>
        <v>240000</v>
      </c>
      <c r="H13" s="14">
        <v>240000</v>
      </c>
      <c r="I13" s="14">
        <v>0</v>
      </c>
      <c r="J13" s="14">
        <v>0</v>
      </c>
      <c r="K13" s="37">
        <f t="shared" si="0"/>
        <v>195000</v>
      </c>
      <c r="L13" s="14">
        <v>195000</v>
      </c>
      <c r="M13" s="14">
        <v>0</v>
      </c>
      <c r="N13" s="14">
        <v>0</v>
      </c>
    </row>
    <row r="14" spans="1:14" ht="25.5" x14ac:dyDescent="0.2">
      <c r="A14" s="11" t="s">
        <v>23</v>
      </c>
      <c r="B14" s="12" t="s">
        <v>24</v>
      </c>
      <c r="C14" s="12" t="s">
        <v>25</v>
      </c>
      <c r="D14" s="12" t="s">
        <v>26</v>
      </c>
      <c r="E14" s="26" t="s">
        <v>63</v>
      </c>
      <c r="F14" s="26" t="s">
        <v>42</v>
      </c>
      <c r="G14" s="9">
        <f t="shared" si="1"/>
        <v>75000</v>
      </c>
      <c r="H14" s="14">
        <v>75000</v>
      </c>
      <c r="I14" s="14">
        <v>0</v>
      </c>
      <c r="J14" s="14">
        <v>0</v>
      </c>
      <c r="K14" s="9">
        <f t="shared" si="0"/>
        <v>8800</v>
      </c>
      <c r="L14" s="40">
        <v>8800</v>
      </c>
      <c r="M14" s="14">
        <v>0</v>
      </c>
      <c r="N14" s="14">
        <v>0</v>
      </c>
    </row>
    <row r="15" spans="1:14" ht="5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6" t="s">
        <v>64</v>
      </c>
      <c r="F15" s="26" t="s">
        <v>43</v>
      </c>
      <c r="G15" s="9">
        <f t="shared" ref="G15" si="2">H15+I15</f>
        <v>25000</v>
      </c>
      <c r="H15" s="14">
        <v>25000</v>
      </c>
      <c r="I15" s="14">
        <v>0</v>
      </c>
      <c r="J15" s="14">
        <v>0</v>
      </c>
      <c r="K15" s="38">
        <f t="shared" ref="K15" si="3">L15+M15</f>
        <v>28800</v>
      </c>
      <c r="L15" s="40">
        <v>28800</v>
      </c>
      <c r="M15" s="14">
        <v>0</v>
      </c>
      <c r="N15" s="14">
        <v>0</v>
      </c>
    </row>
    <row r="16" spans="1:14" ht="63.75" x14ac:dyDescent="0.2">
      <c r="A16" s="29" t="s">
        <v>80</v>
      </c>
      <c r="B16" s="28">
        <v>3121</v>
      </c>
      <c r="C16" s="28">
        <v>1040</v>
      </c>
      <c r="D16" s="12" t="s">
        <v>81</v>
      </c>
      <c r="E16" s="31" t="s">
        <v>75</v>
      </c>
      <c r="F16" s="35" t="s">
        <v>82</v>
      </c>
      <c r="G16" s="9">
        <f>H16+I16</f>
        <v>5000</v>
      </c>
      <c r="H16" s="14">
        <v>5000</v>
      </c>
      <c r="I16" s="14">
        <v>0</v>
      </c>
      <c r="J16" s="14">
        <v>0</v>
      </c>
      <c r="K16" s="39">
        <v>0</v>
      </c>
      <c r="L16" s="40">
        <v>0</v>
      </c>
      <c r="M16" s="14">
        <v>0</v>
      </c>
      <c r="N16" s="14">
        <v>0</v>
      </c>
    </row>
    <row r="17" spans="1:14" ht="66" customHeight="1" x14ac:dyDescent="0.2">
      <c r="A17" s="29" t="s">
        <v>84</v>
      </c>
      <c r="B17" s="28">
        <v>6020</v>
      </c>
      <c r="C17" s="41" t="s">
        <v>85</v>
      </c>
      <c r="D17" s="12" t="s">
        <v>86</v>
      </c>
      <c r="E17" s="42" t="s">
        <v>87</v>
      </c>
      <c r="F17" s="42" t="s">
        <v>88</v>
      </c>
      <c r="G17" s="9">
        <v>304000</v>
      </c>
      <c r="H17" s="14">
        <v>304000</v>
      </c>
      <c r="I17" s="14">
        <v>0</v>
      </c>
      <c r="J17" s="14">
        <v>0</v>
      </c>
      <c r="K17" s="39">
        <v>0</v>
      </c>
      <c r="L17" s="40">
        <v>0</v>
      </c>
      <c r="M17" s="14">
        <v>0</v>
      </c>
      <c r="N17" s="14">
        <v>0</v>
      </c>
    </row>
    <row r="18" spans="1:14" ht="39.75" customHeight="1" x14ac:dyDescent="0.2">
      <c r="A18" s="11" t="s">
        <v>53</v>
      </c>
      <c r="B18" s="28">
        <v>8130</v>
      </c>
      <c r="C18" s="12" t="s">
        <v>52</v>
      </c>
      <c r="D18" s="12" t="s">
        <v>54</v>
      </c>
      <c r="E18" s="26" t="s">
        <v>55</v>
      </c>
      <c r="F18" s="26" t="s">
        <v>56</v>
      </c>
      <c r="G18" s="9">
        <f>H18+I18</f>
        <v>2600000</v>
      </c>
      <c r="H18" s="14">
        <v>2500000</v>
      </c>
      <c r="I18" s="14">
        <v>100000</v>
      </c>
      <c r="J18" s="27">
        <v>0</v>
      </c>
      <c r="K18" s="37">
        <f>L18+M18</f>
        <v>1888075.26</v>
      </c>
      <c r="L18" s="36">
        <v>1885635.26</v>
      </c>
      <c r="M18" s="36">
        <v>2440</v>
      </c>
      <c r="N18" s="14">
        <v>0</v>
      </c>
    </row>
    <row r="19" spans="1:14" x14ac:dyDescent="0.2">
      <c r="A19" s="6" t="s">
        <v>27</v>
      </c>
      <c r="B19" s="7" t="s">
        <v>13</v>
      </c>
      <c r="C19" s="7" t="s">
        <v>13</v>
      </c>
      <c r="D19" s="7" t="s">
        <v>44</v>
      </c>
      <c r="E19" s="8" t="s">
        <v>13</v>
      </c>
      <c r="F19" s="8"/>
      <c r="G19" s="9">
        <f t="shared" si="1"/>
        <v>1747000</v>
      </c>
      <c r="H19" s="10">
        <f>SUM(H20:H23)</f>
        <v>1347000</v>
      </c>
      <c r="I19" s="10">
        <f>SUM(I20:I21)</f>
        <v>400000</v>
      </c>
      <c r="J19" s="10">
        <f>SUM(J20:J21)</f>
        <v>0</v>
      </c>
      <c r="K19" s="37">
        <f t="shared" si="0"/>
        <v>703563.34</v>
      </c>
      <c r="L19" s="10">
        <f>SUM(L20:L23)</f>
        <v>508806.55</v>
      </c>
      <c r="M19" s="43">
        <f>SUM(M20:M21)</f>
        <v>194756.79</v>
      </c>
      <c r="N19" s="10">
        <f>SUM(N20:N21)</f>
        <v>0</v>
      </c>
    </row>
    <row r="20" spans="1:14" ht="38.25" x14ac:dyDescent="0.2">
      <c r="A20" s="11" t="s">
        <v>28</v>
      </c>
      <c r="B20" s="12" t="s">
        <v>22</v>
      </c>
      <c r="C20" s="12" t="s">
        <v>29</v>
      </c>
      <c r="D20" s="12" t="s">
        <v>30</v>
      </c>
      <c r="E20" s="13" t="s">
        <v>65</v>
      </c>
      <c r="F20" s="26" t="s">
        <v>45</v>
      </c>
      <c r="G20" s="9">
        <f t="shared" si="1"/>
        <v>992000</v>
      </c>
      <c r="H20" s="14">
        <v>592000</v>
      </c>
      <c r="I20" s="14">
        <v>400000</v>
      </c>
      <c r="J20" s="14">
        <v>0</v>
      </c>
      <c r="K20" s="37">
        <f t="shared" si="0"/>
        <v>347478.72</v>
      </c>
      <c r="L20" s="36">
        <v>152721.93</v>
      </c>
      <c r="M20" s="36">
        <v>194756.79</v>
      </c>
      <c r="N20" s="14">
        <v>0</v>
      </c>
    </row>
    <row r="21" spans="1:14" ht="38.25" x14ac:dyDescent="0.2">
      <c r="A21" s="11" t="s">
        <v>46</v>
      </c>
      <c r="B21" s="28">
        <v>1021</v>
      </c>
      <c r="C21" s="12" t="s">
        <v>31</v>
      </c>
      <c r="D21" s="12" t="s">
        <v>32</v>
      </c>
      <c r="E21" s="13" t="s">
        <v>66</v>
      </c>
      <c r="F21" s="26" t="s">
        <v>47</v>
      </c>
      <c r="G21" s="9">
        <f>H21+I21</f>
        <v>655000</v>
      </c>
      <c r="H21" s="14">
        <v>655000</v>
      </c>
      <c r="I21" s="14"/>
      <c r="J21" s="14"/>
      <c r="K21" s="37">
        <f>L21+M21</f>
        <v>356084.62</v>
      </c>
      <c r="L21" s="36">
        <v>356084.62</v>
      </c>
      <c r="M21" s="14">
        <v>0</v>
      </c>
      <c r="N21" s="14">
        <v>0</v>
      </c>
    </row>
    <row r="22" spans="1:14" ht="25.5" x14ac:dyDescent="0.2">
      <c r="A22" s="29" t="s">
        <v>68</v>
      </c>
      <c r="B22" s="30" t="s">
        <v>33</v>
      </c>
      <c r="C22" s="30" t="s">
        <v>34</v>
      </c>
      <c r="D22" s="12" t="s">
        <v>35</v>
      </c>
      <c r="E22" s="13" t="s">
        <v>48</v>
      </c>
      <c r="F22" s="26" t="s">
        <v>58</v>
      </c>
      <c r="G22" s="9">
        <f t="shared" si="1"/>
        <v>15000</v>
      </c>
      <c r="H22" s="14">
        <v>15000</v>
      </c>
      <c r="I22" s="14">
        <v>0</v>
      </c>
      <c r="J22" s="14">
        <v>0</v>
      </c>
      <c r="K22" s="9">
        <f t="shared" si="0"/>
        <v>0</v>
      </c>
      <c r="L22" s="14">
        <v>0</v>
      </c>
      <c r="M22" s="14">
        <v>0</v>
      </c>
      <c r="N22" s="14">
        <v>0</v>
      </c>
    </row>
    <row r="23" spans="1:14" ht="36.75" customHeight="1" x14ac:dyDescent="0.2">
      <c r="A23" s="29" t="s">
        <v>69</v>
      </c>
      <c r="B23" s="30" t="s">
        <v>70</v>
      </c>
      <c r="C23" s="30" t="s">
        <v>31</v>
      </c>
      <c r="D23" s="12" t="s">
        <v>32</v>
      </c>
      <c r="E23" s="13" t="s">
        <v>72</v>
      </c>
      <c r="F23" s="31" t="s">
        <v>71</v>
      </c>
      <c r="G23" s="9">
        <f>H23+I23</f>
        <v>85000</v>
      </c>
      <c r="H23" s="14">
        <v>85000</v>
      </c>
      <c r="I23" s="14">
        <v>0</v>
      </c>
      <c r="J23" s="14">
        <v>0</v>
      </c>
      <c r="K23" s="9">
        <f t="shared" si="0"/>
        <v>0</v>
      </c>
      <c r="L23" s="14">
        <v>0</v>
      </c>
      <c r="M23" s="14">
        <v>0</v>
      </c>
      <c r="N23" s="14">
        <v>0</v>
      </c>
    </row>
    <row r="24" spans="1:14" x14ac:dyDescent="0.2">
      <c r="A24" s="6" t="s">
        <v>36</v>
      </c>
      <c r="B24" s="7" t="s">
        <v>13</v>
      </c>
      <c r="C24" s="7" t="s">
        <v>13</v>
      </c>
      <c r="D24" s="7" t="s">
        <v>91</v>
      </c>
      <c r="E24" s="8"/>
      <c r="F24" s="8"/>
      <c r="G24" s="9">
        <f t="shared" si="1"/>
        <v>2366690</v>
      </c>
      <c r="H24" s="10">
        <f>SUM(H25:H29)</f>
        <v>2366690</v>
      </c>
      <c r="I24" s="10">
        <v>0</v>
      </c>
      <c r="J24" s="10">
        <v>0</v>
      </c>
      <c r="K24" s="37">
        <f>L24+M24</f>
        <v>1791365</v>
      </c>
      <c r="L24" s="43">
        <f>SUM(L25:L29)</f>
        <v>1791365</v>
      </c>
      <c r="M24" s="14">
        <v>0</v>
      </c>
      <c r="N24" s="14">
        <v>0</v>
      </c>
    </row>
    <row r="25" spans="1:14" ht="47.25" customHeight="1" x14ac:dyDescent="0.2">
      <c r="A25" s="11">
        <v>3719770</v>
      </c>
      <c r="B25" s="25">
        <v>9770</v>
      </c>
      <c r="C25" s="25" t="s">
        <v>50</v>
      </c>
      <c r="D25" s="25" t="s">
        <v>51</v>
      </c>
      <c r="E25" s="26" t="s">
        <v>61</v>
      </c>
      <c r="F25" s="49" t="s">
        <v>89</v>
      </c>
      <c r="G25" s="9">
        <f>H25+I25</f>
        <v>2205900</v>
      </c>
      <c r="H25" s="27">
        <v>2205900</v>
      </c>
      <c r="I25" s="14">
        <v>0</v>
      </c>
      <c r="J25" s="14">
        <v>0</v>
      </c>
      <c r="K25" s="37">
        <f>L25+M25</f>
        <v>1654425</v>
      </c>
      <c r="L25" s="47">
        <v>1654425</v>
      </c>
      <c r="M25" s="14">
        <v>0</v>
      </c>
      <c r="N25" s="14">
        <v>0</v>
      </c>
    </row>
    <row r="26" spans="1:14" ht="25.5" x14ac:dyDescent="0.2">
      <c r="A26" s="11">
        <v>3719770</v>
      </c>
      <c r="B26" s="25">
        <v>9770</v>
      </c>
      <c r="C26" s="25" t="s">
        <v>50</v>
      </c>
      <c r="D26" s="25" t="s">
        <v>51</v>
      </c>
      <c r="E26" s="26" t="s">
        <v>67</v>
      </c>
      <c r="F26" s="26" t="s">
        <v>57</v>
      </c>
      <c r="G26" s="9">
        <f>H26+I26</f>
        <v>80000</v>
      </c>
      <c r="H26" s="27">
        <v>80000</v>
      </c>
      <c r="I26" s="14">
        <v>0</v>
      </c>
      <c r="J26" s="14">
        <v>0</v>
      </c>
      <c r="K26" s="37">
        <f>L26+M26</f>
        <v>60300</v>
      </c>
      <c r="L26" s="47">
        <v>60300</v>
      </c>
      <c r="M26" s="14">
        <v>0</v>
      </c>
      <c r="N26" s="14">
        <v>0</v>
      </c>
    </row>
    <row r="27" spans="1:14" ht="76.5" x14ac:dyDescent="0.2">
      <c r="A27" s="11">
        <v>3719770</v>
      </c>
      <c r="B27" s="12">
        <v>9770</v>
      </c>
      <c r="C27" s="12" t="s">
        <v>15</v>
      </c>
      <c r="D27" s="25" t="s">
        <v>51</v>
      </c>
      <c r="E27" s="13" t="s">
        <v>49</v>
      </c>
      <c r="F27" s="31" t="s">
        <v>78</v>
      </c>
      <c r="G27" s="9">
        <f>H27+I27</f>
        <v>65000</v>
      </c>
      <c r="H27" s="14">
        <v>65000</v>
      </c>
      <c r="I27" s="14">
        <v>0</v>
      </c>
      <c r="J27" s="14">
        <v>0</v>
      </c>
      <c r="K27" s="37">
        <f>L27+M27</f>
        <v>60850</v>
      </c>
      <c r="L27" s="48">
        <v>60850</v>
      </c>
      <c r="M27" s="14">
        <v>0</v>
      </c>
      <c r="N27" s="14">
        <v>0</v>
      </c>
    </row>
    <row r="28" spans="1:14" ht="38.25" x14ac:dyDescent="0.2">
      <c r="A28" s="11">
        <v>3719770</v>
      </c>
      <c r="B28" s="12">
        <v>9770</v>
      </c>
      <c r="C28" s="12" t="s">
        <v>15</v>
      </c>
      <c r="D28" s="25" t="s">
        <v>51</v>
      </c>
      <c r="E28" s="13" t="s">
        <v>73</v>
      </c>
      <c r="F28" s="31" t="s">
        <v>74</v>
      </c>
      <c r="G28" s="9">
        <f>H28+I28</f>
        <v>5430</v>
      </c>
      <c r="H28" s="14">
        <v>5430</v>
      </c>
      <c r="I28" s="14">
        <v>0</v>
      </c>
      <c r="J28" s="14">
        <v>0</v>
      </c>
      <c r="K28" s="37">
        <f t="shared" ref="K28" si="4">L28+M28</f>
        <v>5430</v>
      </c>
      <c r="L28" s="36">
        <v>5430</v>
      </c>
      <c r="M28" s="14">
        <v>0</v>
      </c>
      <c r="N28" s="14">
        <v>0</v>
      </c>
    </row>
    <row r="29" spans="1:14" ht="51" x14ac:dyDescent="0.2">
      <c r="A29" s="11">
        <v>3719770</v>
      </c>
      <c r="B29" s="12">
        <v>9770</v>
      </c>
      <c r="C29" s="12" t="s">
        <v>15</v>
      </c>
      <c r="D29" s="25" t="s">
        <v>51</v>
      </c>
      <c r="E29" s="13" t="s">
        <v>76</v>
      </c>
      <c r="F29" s="31" t="s">
        <v>77</v>
      </c>
      <c r="G29" s="9">
        <f>H29+I29</f>
        <v>10360</v>
      </c>
      <c r="H29" s="14">
        <v>10360</v>
      </c>
      <c r="I29" s="14">
        <v>0</v>
      </c>
      <c r="J29" s="14">
        <v>0</v>
      </c>
      <c r="K29" s="37">
        <f t="shared" ref="K29" si="5">L29+M29</f>
        <v>10360</v>
      </c>
      <c r="L29" s="36">
        <v>10360</v>
      </c>
      <c r="M29" s="14">
        <v>0</v>
      </c>
      <c r="N29" s="14">
        <v>0</v>
      </c>
    </row>
    <row r="30" spans="1:14" x14ac:dyDescent="0.2">
      <c r="A30" s="15" t="s">
        <v>37</v>
      </c>
      <c r="B30" s="15" t="s">
        <v>37</v>
      </c>
      <c r="C30" s="15" t="s">
        <v>37</v>
      </c>
      <c r="D30" s="16" t="s">
        <v>38</v>
      </c>
      <c r="E30" s="8" t="s">
        <v>79</v>
      </c>
      <c r="F30" s="17" t="s">
        <v>37</v>
      </c>
      <c r="G30" s="37">
        <f>SUM(H30+I30)</f>
        <v>7462690</v>
      </c>
      <c r="H30" s="44">
        <f>SUM(H11+H19+H24)</f>
        <v>6962690</v>
      </c>
      <c r="I30" s="44">
        <f>SUM(I11+I19+I24)</f>
        <v>500000</v>
      </c>
      <c r="J30" s="45">
        <v>0</v>
      </c>
      <c r="K30" s="37">
        <f>L30+M30</f>
        <v>4617554.8</v>
      </c>
      <c r="L30" s="44">
        <f>SUM(L11+L19+L24)</f>
        <v>4420358.01</v>
      </c>
      <c r="M30" s="44">
        <f>M11+M19+M24</f>
        <v>197196.79</v>
      </c>
      <c r="N30" s="46">
        <v>0</v>
      </c>
    </row>
    <row r="31" spans="1:14" x14ac:dyDescent="0.2">
      <c r="E31" s="34"/>
    </row>
    <row r="32" spans="1:14" x14ac:dyDescent="0.2">
      <c r="A32" s="24"/>
      <c r="B32" s="24"/>
      <c r="C32" s="24"/>
      <c r="D32" s="24"/>
      <c r="F32" s="24"/>
      <c r="G32" s="24"/>
      <c r="H32" s="24"/>
      <c r="I32" s="24"/>
      <c r="J32" s="24"/>
    </row>
    <row r="33" spans="5:18" x14ac:dyDescent="0.2">
      <c r="E33" s="24"/>
      <c r="H33" s="33"/>
      <c r="K33" s="33"/>
      <c r="L33" s="33"/>
    </row>
    <row r="34" spans="5:18" s="18" customFormat="1" ht="18.75" x14ac:dyDescent="0.3">
      <c r="E34" s="1"/>
      <c r="F34" s="20"/>
      <c r="H34" s="20"/>
      <c r="I34" s="20"/>
      <c r="J34" s="20"/>
      <c r="K34" s="20"/>
      <c r="L34" s="32"/>
      <c r="M34" s="20"/>
      <c r="N34" s="20"/>
      <c r="O34" s="20"/>
      <c r="P34" s="20"/>
      <c r="Q34" s="20"/>
      <c r="R34" s="20"/>
    </row>
    <row r="35" spans="5:18" ht="18.75" x14ac:dyDescent="0.3">
      <c r="E35" s="19"/>
    </row>
  </sheetData>
  <mergeCells count="16">
    <mergeCell ref="C7:C9"/>
    <mergeCell ref="B7:B9"/>
    <mergeCell ref="A7:A9"/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</mergeCells>
  <printOptions gridLines="1" gridLinesSet="0"/>
  <pageMargins left="0.39370078740157483" right="0" top="0" bottom="0" header="0" footer="0"/>
  <pageSetup paperSize="9" scale="5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11rvk03</cp:lastModifiedBy>
  <cp:revision>1</cp:revision>
  <cp:lastPrinted>2021-11-23T10:39:55Z</cp:lastPrinted>
  <dcterms:created xsi:type="dcterms:W3CDTF">2021-02-22T13:28:45Z</dcterms:created>
  <dcterms:modified xsi:type="dcterms:W3CDTF">2021-12-02T12:58:55Z</dcterms:modified>
</cp:coreProperties>
</file>