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2 рік\23сесія\Проект Бюджету на 2023-1\Виконання 9 міс 2022\"/>
    </mc:Choice>
  </mc:AlternateContent>
  <xr:revisionPtr revIDLastSave="0" documentId="13_ncr:1_{183C6D8E-AD5B-4068-A007-CD28A824B4C7}" xr6:coauthVersionLast="47" xr6:coauthVersionMax="47" xr10:uidLastSave="{00000000-0000-0000-0000-000000000000}"/>
  <bookViews>
    <workbookView xWindow="6450" yWindow="4215" windowWidth="21600" windowHeight="11385" xr2:uid="{00000000-000D-0000-FFFF-FFFF00000000}"/>
  </bookViews>
  <sheets>
    <sheet name="Видатки 9 міс." sheetId="2" r:id="rId1"/>
  </sheets>
  <calcPr calcId="181029"/>
</workbook>
</file>

<file path=xl/calcChain.xml><?xml version="1.0" encoding="utf-8"?>
<calcChain xmlns="http://schemas.openxmlformats.org/spreadsheetml/2006/main">
  <c r="D81" i="2" l="1"/>
  <c r="D78" i="2"/>
  <c r="D77" i="2"/>
  <c r="D57" i="2"/>
  <c r="D54" i="2"/>
  <c r="D53" i="2" s="1"/>
  <c r="F64" i="2"/>
  <c r="G64" i="2"/>
  <c r="F22" i="2" l="1"/>
  <c r="G22" i="2"/>
  <c r="F28" i="2" l="1"/>
  <c r="G28" i="2"/>
  <c r="F73" i="2" l="1"/>
  <c r="G73" i="2"/>
  <c r="F66" i="2" l="1"/>
  <c r="G66" i="2"/>
  <c r="G38" i="2" l="1"/>
  <c r="F48" i="2" l="1"/>
  <c r="G48" i="2"/>
  <c r="F41" i="2"/>
  <c r="G41" i="2"/>
  <c r="E26" i="2" l="1"/>
  <c r="D26" i="2"/>
  <c r="C26" i="2"/>
  <c r="C33" i="2"/>
  <c r="F31" i="2"/>
  <c r="G31" i="2"/>
  <c r="G84" i="2" l="1"/>
  <c r="F84" i="2"/>
  <c r="G83" i="2"/>
  <c r="F83" i="2"/>
  <c r="F82" i="2"/>
  <c r="G82" i="2"/>
  <c r="C81" i="2"/>
  <c r="F81" i="2" s="1"/>
  <c r="G80" i="2"/>
  <c r="F80" i="2"/>
  <c r="G79" i="2"/>
  <c r="F79" i="2"/>
  <c r="G78" i="2"/>
  <c r="C78" i="2"/>
  <c r="F78" i="2" s="1"/>
  <c r="G77" i="2"/>
  <c r="C77" i="2"/>
  <c r="F77" i="2" s="1"/>
  <c r="G81" i="2" l="1"/>
  <c r="G55" i="2"/>
  <c r="G56" i="2"/>
  <c r="G59" i="2"/>
  <c r="G60" i="2"/>
  <c r="G72" i="2"/>
  <c r="G74" i="2"/>
  <c r="G62" i="2"/>
  <c r="G63" i="2"/>
  <c r="G65" i="2"/>
  <c r="G67" i="2"/>
  <c r="G68" i="2"/>
  <c r="G69" i="2"/>
  <c r="G70" i="2"/>
  <c r="G71" i="2"/>
  <c r="G75" i="2"/>
  <c r="F55" i="2"/>
  <c r="F56" i="2"/>
  <c r="F58" i="2"/>
  <c r="F59" i="2"/>
  <c r="F60" i="2"/>
  <c r="F72" i="2"/>
  <c r="F74" i="2"/>
  <c r="F62" i="2"/>
  <c r="F63" i="2"/>
  <c r="F65" i="2"/>
  <c r="F67" i="2"/>
  <c r="F68" i="2"/>
  <c r="F69" i="2"/>
  <c r="F70" i="2"/>
  <c r="F71" i="2"/>
  <c r="F75" i="2"/>
  <c r="C57" i="2" l="1"/>
  <c r="F57" i="2" s="1"/>
  <c r="G54" i="2"/>
  <c r="C54" i="2"/>
  <c r="F54" i="2" s="1"/>
  <c r="G53" i="2"/>
  <c r="C53" i="2"/>
  <c r="F53" i="2" s="1"/>
  <c r="E33" i="2"/>
  <c r="F33" i="2" s="1"/>
  <c r="F26" i="2"/>
  <c r="E24" i="2"/>
  <c r="D24" i="2"/>
  <c r="C24" i="2"/>
  <c r="C16" i="2"/>
  <c r="D16" i="2"/>
  <c r="E16" i="2"/>
  <c r="D12" i="2"/>
  <c r="C12" i="2"/>
  <c r="F12" i="2" s="1"/>
  <c r="G14" i="2"/>
  <c r="F14" i="2"/>
  <c r="F13" i="2"/>
  <c r="F15" i="2"/>
  <c r="F25" i="2"/>
  <c r="F29" i="2"/>
  <c r="F30" i="2"/>
  <c r="F32" i="2"/>
  <c r="F40" i="2"/>
  <c r="F42" i="2"/>
  <c r="F43" i="2"/>
  <c r="F45" i="2"/>
  <c r="F46" i="2"/>
  <c r="F47" i="2"/>
  <c r="F17" i="2"/>
  <c r="F18" i="2"/>
  <c r="F19" i="2"/>
  <c r="F20" i="2"/>
  <c r="F21" i="2"/>
  <c r="F23" i="2"/>
  <c r="F34" i="2"/>
  <c r="F35" i="2"/>
  <c r="F36" i="2"/>
  <c r="F37" i="2"/>
  <c r="F49" i="2"/>
  <c r="F50" i="2"/>
  <c r="F51" i="2"/>
  <c r="F24" i="2" l="1"/>
  <c r="G57" i="2"/>
  <c r="G58" i="2"/>
  <c r="F16" i="2"/>
  <c r="G51" i="2"/>
  <c r="G50" i="2"/>
  <c r="G49" i="2"/>
  <c r="G37" i="2"/>
  <c r="G36" i="2"/>
  <c r="G35" i="2"/>
  <c r="G34" i="2"/>
  <c r="G33" i="2"/>
  <c r="G23" i="2"/>
  <c r="G21" i="2"/>
  <c r="G20" i="2"/>
  <c r="G19" i="2"/>
  <c r="G18" i="2"/>
  <c r="G17" i="2"/>
  <c r="G16" i="2"/>
  <c r="G47" i="2"/>
  <c r="G46" i="2"/>
  <c r="G45" i="2"/>
  <c r="G43" i="2"/>
  <c r="G42" i="2"/>
  <c r="G40" i="2"/>
  <c r="G32" i="2"/>
  <c r="G30" i="2"/>
  <c r="G29" i="2"/>
  <c r="G26" i="2"/>
  <c r="G25" i="2"/>
  <c r="G24" i="2"/>
  <c r="G15" i="2"/>
  <c r="G13" i="2"/>
  <c r="G12" i="2"/>
</calcChain>
</file>

<file path=xl/sharedStrings.xml><?xml version="1.0" encoding="utf-8"?>
<sst xmlns="http://schemas.openxmlformats.org/spreadsheetml/2006/main" count="128" uniqueCount="100">
  <si>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</si>
  <si>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</si>
  <si>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</si>
  <si>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</si>
  <si>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</si>
  <si>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</si>
  <si>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</si>
  <si>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</si>
  <si>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</si>
  <si>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</si>
  <si>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</si>
  <si>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</si>
  <si>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</si>
  <si>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</si>
  <si>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</si>
  <si>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</si>
  <si>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</si>
  <si>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</si>
  <si>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</si>
  <si>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</si>
  <si>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</si>
  <si>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</si>
  <si>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</si>
  <si>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</si>
  <si>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</si>
  <si>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</si>
  <si>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</si>
  <si>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</si>
  <si>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</si>
  <si>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</si>
  <si>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</si>
  <si>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</si>
  <si>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</si>
  <si>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</si>
  <si>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</si>
  <si>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</si>
  <si>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</si>
  <si>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</si>
  <si>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</si>
  <si>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</si>
  <si>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</si>
  <si>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</si>
  <si>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</si>
  <si>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</si>
  <si>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</si>
  <si>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</si>
  <si>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</si>
  <si>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</si>
  <si>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</si>
  <si>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</si>
  <si>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</si>
  <si>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</si>
  <si>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</si>
  <si>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</si>
  <si>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</si>
  <si>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</si>
  <si>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</si>
  <si>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</si>
  <si>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</si>
  <si>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</si>
  <si>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</si>
  <si>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</si>
  <si>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</si>
  <si>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</si>
  <si>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</si>
  <si>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</si>
  <si>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</si>
  <si>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</si>
  <si>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</si>
  <si>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</si>
  <si>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</si>
  <si>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</si>
  <si>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</si>
  <si>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</si>
  <si>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</si>
  <si>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</si>
  <si>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</si>
  <si>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</si>
  <si>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</si>
  <si>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</si>
  <si>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</si>
  <si>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</si>
  <si>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</si>
  <si>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</si>
  <si>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>Бюджет на 2022 рік з урахуванням змін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</si>
  <si>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</si>
  <si>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</si>
  <si>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</si>
  <si>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</si>
  <si>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</si>
  <si>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</si>
  <si>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</si>
  <si>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</si>
  <si>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</si>
  <si>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Звіт про виконання бюджету Березнянської селищної ради за 9 місяців 2022 року</t>
  </si>
  <si>
    <t>Виконано за 9 місяців 2022 року</t>
  </si>
  <si>
    <t>"Про виконання бюджету Березнянської селищної ради за 9 місяців 2022 року"</t>
  </si>
  <si>
    <t>Забезпечення діяльності інших закладів у сфері освіти</t>
  </si>
  <si>
    <t>Надання загальної освіти</t>
  </si>
  <si>
    <t>Додаток 2 до рішення 23 сесії восьмого скликання Березнянської селищної ради №754 /23-VIII від 15.12.2022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</si>
</sst>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4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0" fillId="0" borderId="3" xfId="0" applyNumberFormat="1" applyBorder="1"/>
    <xf numFmtId="2" fontId="4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5" fillId="0" borderId="8" xfId="0" applyNumberFormat="1" applyFont="1" applyBorder="1"/>
    <xf numFmtId="2" fontId="4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5" fillId="2" borderId="7" xfId="0" applyNumberFormat="1" applyFont="1" applyFill="1" applyBorder="1"/>
    <xf numFmtId="2" fontId="5" fillId="2" borderId="10" xfId="0" applyNumberFormat="1" applyFont="1" applyFill="1" applyBorder="1"/>
    <xf numFmtId="0" fontId="5" fillId="3" borderId="3" xfId="0" applyFont="1" applyFill="1" applyBorder="1"/>
    <xf numFmtId="2" fontId="5" fillId="3" borderId="3" xfId="0" applyNumberFormat="1" applyFont="1" applyFill="1" applyBorder="1"/>
    <xf numFmtId="2" fontId="4" fillId="2" borderId="7" xfId="0" applyNumberFormat="1" applyFont="1" applyFill="1" applyBorder="1"/>
    <xf numFmtId="2" fontId="4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/>
    </xf>
    <xf numFmtId="0" fontId="7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"/>
  <sheetViews>
    <sheetView tabSelected="1" topLeftCell="A70" workbookViewId="0">
      <selection activeCell="D1" sqref="D1:G1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9" width="10.42578125" bestFit="1" customWidth="1"/>
    <col min="10" max="11" width="9.42578125" bestFit="1" customWidth="1"/>
  </cols>
  <sheetData>
    <row r="1" spans="1:11" ht="39" customHeight="1" x14ac:dyDescent="0.2">
      <c r="D1" s="60" t="s">
        <v>99</v>
      </c>
      <c r="E1" s="60"/>
      <c r="F1" s="60"/>
      <c r="G1" s="60"/>
    </row>
    <row r="2" spans="1:11" ht="27" customHeight="1" x14ac:dyDescent="0.2">
      <c r="D2" s="60" t="s">
        <v>96</v>
      </c>
      <c r="E2" s="60"/>
      <c r="F2" s="60"/>
      <c r="G2" s="60"/>
    </row>
    <row r="5" spans="1:11" ht="18.75" x14ac:dyDescent="0.3">
      <c r="A5" s="56" t="s">
        <v>94</v>
      </c>
      <c r="B5" s="57"/>
      <c r="C5" s="57"/>
      <c r="D5" s="57"/>
      <c r="E5" s="57"/>
      <c r="F5" s="58"/>
      <c r="G5" s="58"/>
    </row>
    <row r="6" spans="1:11" ht="13.5" x14ac:dyDescent="0.25">
      <c r="A6" s="59" t="s">
        <v>72</v>
      </c>
      <c r="B6" s="60"/>
      <c r="C6" s="60"/>
      <c r="D6" s="60"/>
      <c r="E6" s="60"/>
      <c r="F6" s="60"/>
      <c r="G6" s="60"/>
    </row>
    <row r="7" spans="1:11" x14ac:dyDescent="0.2">
      <c r="G7" t="s">
        <v>0</v>
      </c>
    </row>
    <row r="8" spans="1:11" ht="12.75" customHeight="1" x14ac:dyDescent="0.2">
      <c r="A8" s="61" t="s">
        <v>67</v>
      </c>
      <c r="B8" s="61" t="s">
        <v>68</v>
      </c>
      <c r="C8" s="61" t="s">
        <v>84</v>
      </c>
      <c r="D8" s="63" t="s">
        <v>3</v>
      </c>
      <c r="E8" s="63" t="s">
        <v>95</v>
      </c>
      <c r="F8" s="54" t="s">
        <v>5</v>
      </c>
      <c r="G8" s="55"/>
    </row>
    <row r="9" spans="1:11" ht="51" x14ac:dyDescent="0.2">
      <c r="A9" s="62"/>
      <c r="B9" s="62"/>
      <c r="C9" s="62"/>
      <c r="D9" s="64"/>
      <c r="E9" s="64"/>
      <c r="F9" s="3" t="s">
        <v>4</v>
      </c>
      <c r="G9" s="3" t="s">
        <v>69</v>
      </c>
    </row>
    <row r="10" spans="1:11" ht="13.5" thickBot="1" x14ac:dyDescent="0.25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 t="s">
        <v>70</v>
      </c>
      <c r="G10" s="12" t="s">
        <v>71</v>
      </c>
    </row>
    <row r="11" spans="1:11" ht="13.5" thickBot="1" x14ac:dyDescent="0.25">
      <c r="A11" s="27"/>
      <c r="B11" s="28" t="s">
        <v>2</v>
      </c>
      <c r="C11" s="29"/>
      <c r="D11" s="29"/>
      <c r="E11" s="29"/>
      <c r="F11" s="29"/>
      <c r="G11" s="30"/>
    </row>
    <row r="12" spans="1:11" x14ac:dyDescent="0.2">
      <c r="A12" s="23" t="s">
        <v>7</v>
      </c>
      <c r="B12" s="24" t="s">
        <v>8</v>
      </c>
      <c r="C12" s="15">
        <f>SUM(C13:C15)</f>
        <v>9931570</v>
      </c>
      <c r="D12" s="15">
        <f>SUM(D13:D15)</f>
        <v>8378870</v>
      </c>
      <c r="E12" s="15">
        <v>6442076.2300000004</v>
      </c>
      <c r="F12" s="15">
        <f t="shared" ref="F12:F48" si="0">IF(C12=0,0,(E12/C12)*100)</f>
        <v>64.864630969725837</v>
      </c>
      <c r="G12" s="15">
        <f t="shared" ref="G12:G75" si="1">IF(D12=0,0,(E12/D12)*100)</f>
        <v>76.884785537906666</v>
      </c>
      <c r="H12" s="11"/>
      <c r="I12" s="4"/>
      <c r="J12" s="4"/>
      <c r="K12" s="4"/>
    </row>
    <row r="13" spans="1:11" ht="63.75" x14ac:dyDescent="0.2">
      <c r="A13" s="7" t="s">
        <v>9</v>
      </c>
      <c r="B13" s="6" t="s">
        <v>10</v>
      </c>
      <c r="C13" s="5">
        <v>7229000</v>
      </c>
      <c r="D13" s="5">
        <v>6209000</v>
      </c>
      <c r="E13" s="5">
        <v>5002189.37</v>
      </c>
      <c r="F13" s="5">
        <f t="shared" si="0"/>
        <v>69.196145663300598</v>
      </c>
      <c r="G13" s="5">
        <f t="shared" si="1"/>
        <v>80.563526654855849</v>
      </c>
      <c r="I13" s="4"/>
      <c r="J13" s="4"/>
      <c r="K13" s="4"/>
    </row>
    <row r="14" spans="1:11" ht="39.75" customHeight="1" x14ac:dyDescent="0.2">
      <c r="A14" s="7" t="s">
        <v>39</v>
      </c>
      <c r="B14" s="6" t="s">
        <v>40</v>
      </c>
      <c r="C14" s="5">
        <v>2504570</v>
      </c>
      <c r="D14" s="5">
        <v>1971870</v>
      </c>
      <c r="E14" s="5">
        <v>1417319.46</v>
      </c>
      <c r="F14" s="5">
        <f t="shared" si="0"/>
        <v>56.589333099094851</v>
      </c>
      <c r="G14" s="5">
        <f t="shared" si="1"/>
        <v>71.876921906616559</v>
      </c>
      <c r="I14" s="4"/>
      <c r="J14" s="4"/>
      <c r="K14" s="4"/>
    </row>
    <row r="15" spans="1:11" ht="25.5" x14ac:dyDescent="0.2">
      <c r="A15" s="7" t="s">
        <v>11</v>
      </c>
      <c r="B15" s="6" t="s">
        <v>12</v>
      </c>
      <c r="C15" s="5">
        <v>198000</v>
      </c>
      <c r="D15" s="5">
        <v>198000</v>
      </c>
      <c r="E15" s="5">
        <v>22567.4</v>
      </c>
      <c r="F15" s="5">
        <f t="shared" si="0"/>
        <v>11.397676767676769</v>
      </c>
      <c r="G15" s="5">
        <f t="shared" si="1"/>
        <v>11.397676767676769</v>
      </c>
    </row>
    <row r="16" spans="1:11" x14ac:dyDescent="0.2">
      <c r="A16" s="8" t="s">
        <v>41</v>
      </c>
      <c r="B16" s="10" t="s">
        <v>42</v>
      </c>
      <c r="C16" s="9">
        <f>SUM(C17:C23)</f>
        <v>38697567.700000003</v>
      </c>
      <c r="D16" s="9">
        <f>SUM(D17:D23)</f>
        <v>28913065.699999999</v>
      </c>
      <c r="E16" s="9">
        <f>SUM(E17:E23)</f>
        <v>22465118.369999997</v>
      </c>
      <c r="F16" s="9">
        <f t="shared" ref="F16:F23" si="2">IF(C16=0,0,(E16/C16)*100)</f>
        <v>58.053050114568308</v>
      </c>
      <c r="G16" s="9">
        <f t="shared" si="1"/>
        <v>77.698845923488491</v>
      </c>
    </row>
    <row r="17" spans="1:16" x14ac:dyDescent="0.2">
      <c r="A17" s="7" t="s">
        <v>43</v>
      </c>
      <c r="B17" s="6" t="s">
        <v>44</v>
      </c>
      <c r="C17" s="5">
        <v>6957800</v>
      </c>
      <c r="D17" s="5">
        <v>5339600</v>
      </c>
      <c r="E17" s="5">
        <v>3175959.47</v>
      </c>
      <c r="F17" s="5">
        <f t="shared" si="2"/>
        <v>45.646029923251611</v>
      </c>
      <c r="G17" s="5">
        <f t="shared" si="1"/>
        <v>59.479351824106672</v>
      </c>
    </row>
    <row r="18" spans="1:16" ht="25.5" x14ac:dyDescent="0.2">
      <c r="A18" s="7" t="s">
        <v>45</v>
      </c>
      <c r="B18" s="6" t="s">
        <v>46</v>
      </c>
      <c r="C18" s="5">
        <v>9837700</v>
      </c>
      <c r="D18" s="5">
        <v>7154900</v>
      </c>
      <c r="E18" s="5">
        <v>4803818.33</v>
      </c>
      <c r="F18" s="5">
        <f t="shared" si="2"/>
        <v>48.830705652744037</v>
      </c>
      <c r="G18" s="5">
        <f t="shared" si="1"/>
        <v>67.140258144767913</v>
      </c>
    </row>
    <row r="19" spans="1:16" ht="25.5" x14ac:dyDescent="0.2">
      <c r="A19" s="7" t="s">
        <v>47</v>
      </c>
      <c r="B19" s="6" t="s">
        <v>46</v>
      </c>
      <c r="C19" s="5">
        <v>16611700</v>
      </c>
      <c r="D19" s="5">
        <v>12804100</v>
      </c>
      <c r="E19" s="5">
        <v>12593376.6</v>
      </c>
      <c r="F19" s="5">
        <f t="shared" si="2"/>
        <v>75.810281909738322</v>
      </c>
      <c r="G19" s="5">
        <f t="shared" si="1"/>
        <v>98.354250591607368</v>
      </c>
    </row>
    <row r="20" spans="1:16" ht="38.25" x14ac:dyDescent="0.2">
      <c r="A20" s="7" t="s">
        <v>48</v>
      </c>
      <c r="B20" s="6" t="s">
        <v>49</v>
      </c>
      <c r="C20" s="5">
        <v>1259900</v>
      </c>
      <c r="D20" s="5">
        <v>992800</v>
      </c>
      <c r="E20" s="5">
        <v>558852.4</v>
      </c>
      <c r="F20" s="5">
        <f t="shared" si="2"/>
        <v>44.356885467100568</v>
      </c>
      <c r="G20" s="5">
        <f t="shared" si="1"/>
        <v>56.290531829170035</v>
      </c>
    </row>
    <row r="21" spans="1:16" ht="25.5" x14ac:dyDescent="0.2">
      <c r="A21" s="7" t="s">
        <v>50</v>
      </c>
      <c r="B21" s="6" t="s">
        <v>51</v>
      </c>
      <c r="C21" s="5">
        <v>1780700</v>
      </c>
      <c r="D21" s="5">
        <v>1432400</v>
      </c>
      <c r="E21" s="5">
        <v>1004663.89</v>
      </c>
      <c r="F21" s="5">
        <f t="shared" si="2"/>
        <v>56.419604088279897</v>
      </c>
      <c r="G21" s="5">
        <f t="shared" si="1"/>
        <v>70.138501117006427</v>
      </c>
    </row>
    <row r="22" spans="1:16" ht="25.5" x14ac:dyDescent="0.2">
      <c r="A22" s="51">
        <v>1141</v>
      </c>
      <c r="B22" s="6" t="s">
        <v>97</v>
      </c>
      <c r="C22" s="5">
        <v>2212787.7000000002</v>
      </c>
      <c r="D22" s="5">
        <v>1164275.7</v>
      </c>
      <c r="E22" s="5">
        <v>316207.96999999997</v>
      </c>
      <c r="F22" s="5">
        <f t="shared" si="2"/>
        <v>14.290027461739774</v>
      </c>
      <c r="G22" s="5">
        <f t="shared" si="1"/>
        <v>27.159200350913448</v>
      </c>
    </row>
    <row r="23" spans="1:16" ht="51" x14ac:dyDescent="0.2">
      <c r="A23" s="7" t="s">
        <v>52</v>
      </c>
      <c r="B23" s="6" t="s">
        <v>53</v>
      </c>
      <c r="C23" s="5">
        <v>36980</v>
      </c>
      <c r="D23" s="5">
        <v>24990</v>
      </c>
      <c r="E23" s="5">
        <v>12239.71</v>
      </c>
      <c r="F23" s="5">
        <f t="shared" si="2"/>
        <v>33.098188209843151</v>
      </c>
      <c r="G23" s="5">
        <f t="shared" si="1"/>
        <v>48.978431372549011</v>
      </c>
    </row>
    <row r="24" spans="1:16" x14ac:dyDescent="0.2">
      <c r="A24" s="8" t="s">
        <v>13</v>
      </c>
      <c r="B24" s="10" t="s">
        <v>14</v>
      </c>
      <c r="C24" s="9">
        <f>SUM(C25:C25)</f>
        <v>350000</v>
      </c>
      <c r="D24" s="9">
        <f>SUM(D25:D25)</f>
        <v>276800</v>
      </c>
      <c r="E24" s="9">
        <f>SUM(E25:E25)</f>
        <v>252400</v>
      </c>
      <c r="F24" s="9">
        <f t="shared" si="0"/>
        <v>72.114285714285714</v>
      </c>
      <c r="G24" s="9">
        <f t="shared" si="1"/>
        <v>91.184971098265905</v>
      </c>
    </row>
    <row r="25" spans="1:16" ht="25.5" x14ac:dyDescent="0.2">
      <c r="A25" s="7" t="s">
        <v>15</v>
      </c>
      <c r="B25" s="6" t="s">
        <v>16</v>
      </c>
      <c r="C25" s="5">
        <v>350000</v>
      </c>
      <c r="D25" s="5">
        <v>276800</v>
      </c>
      <c r="E25" s="5">
        <v>252400</v>
      </c>
      <c r="F25" s="5">
        <f t="shared" si="0"/>
        <v>72.114285714285714</v>
      </c>
      <c r="G25" s="5">
        <f t="shared" si="1"/>
        <v>91.184971098265905</v>
      </c>
    </row>
    <row r="26" spans="1:16" ht="25.5" x14ac:dyDescent="0.2">
      <c r="A26" s="8" t="s">
        <v>17</v>
      </c>
      <c r="B26" s="10" t="s">
        <v>18</v>
      </c>
      <c r="C26" s="9">
        <f>SUM(C27:C32)</f>
        <v>2434300</v>
      </c>
      <c r="D26" s="9">
        <f>SUM(D27:D32)</f>
        <v>1933900</v>
      </c>
      <c r="E26" s="9">
        <f>SUM(E27:E32)</f>
        <v>1569358.76</v>
      </c>
      <c r="F26" s="9">
        <f t="shared" si="0"/>
        <v>64.468584808774594</v>
      </c>
      <c r="G26" s="9">
        <f t="shared" si="1"/>
        <v>81.149943637209788</v>
      </c>
    </row>
    <row r="27" spans="1:16" ht="26.25" thickBot="1" x14ac:dyDescent="0.25">
      <c r="A27" s="42">
        <v>3032</v>
      </c>
      <c r="B27" s="6" t="s">
        <v>85</v>
      </c>
      <c r="C27" s="5">
        <v>30000</v>
      </c>
      <c r="D27" s="5">
        <v>24500</v>
      </c>
      <c r="E27" s="5">
        <v>5487.22</v>
      </c>
      <c r="F27" s="5">
        <v>18.29</v>
      </c>
      <c r="G27" s="5">
        <v>22.4</v>
      </c>
    </row>
    <row r="28" spans="1:16" ht="39" thickBot="1" x14ac:dyDescent="0.25">
      <c r="A28" s="7" t="s">
        <v>19</v>
      </c>
      <c r="B28" s="6" t="s">
        <v>20</v>
      </c>
      <c r="C28" s="5">
        <v>6800</v>
      </c>
      <c r="D28" s="5">
        <v>4900</v>
      </c>
      <c r="E28" s="5">
        <v>0</v>
      </c>
      <c r="F28" s="5">
        <f t="shared" si="0"/>
        <v>0</v>
      </c>
      <c r="G28" s="5">
        <f t="shared" si="1"/>
        <v>0</v>
      </c>
      <c r="L28" s="48"/>
      <c r="M28" s="49"/>
      <c r="N28" s="49"/>
      <c r="O28" s="49"/>
      <c r="P28" s="50"/>
    </row>
    <row r="29" spans="1:16" ht="49.5" customHeight="1" x14ac:dyDescent="0.2">
      <c r="A29" s="7" t="s">
        <v>21</v>
      </c>
      <c r="B29" s="6" t="s">
        <v>22</v>
      </c>
      <c r="C29" s="5">
        <v>1789000</v>
      </c>
      <c r="D29" s="5">
        <v>1386500</v>
      </c>
      <c r="E29" s="5">
        <v>1269393.0900000001</v>
      </c>
      <c r="F29" s="5">
        <f t="shared" si="0"/>
        <v>70.955455002794864</v>
      </c>
      <c r="G29" s="5">
        <f t="shared" si="1"/>
        <v>91.553774972953477</v>
      </c>
    </row>
    <row r="30" spans="1:16" ht="26.25" thickBot="1" x14ac:dyDescent="0.25">
      <c r="A30" s="7" t="s">
        <v>23</v>
      </c>
      <c r="B30" s="6" t="s">
        <v>24</v>
      </c>
      <c r="C30" s="5">
        <v>276000</v>
      </c>
      <c r="D30" s="5">
        <v>238600</v>
      </c>
      <c r="E30" s="5">
        <v>154552.95999999999</v>
      </c>
      <c r="F30" s="5">
        <f t="shared" si="0"/>
        <v>55.997449275362321</v>
      </c>
      <c r="G30" s="5">
        <f t="shared" si="1"/>
        <v>64.774920368818101</v>
      </c>
    </row>
    <row r="31" spans="1:16" ht="90" customHeight="1" thickBot="1" x14ac:dyDescent="0.25">
      <c r="A31" s="43">
        <v>3160</v>
      </c>
      <c r="B31" s="6" t="s">
        <v>86</v>
      </c>
      <c r="C31" s="5">
        <v>182500</v>
      </c>
      <c r="D31" s="5">
        <v>136900</v>
      </c>
      <c r="E31" s="5">
        <v>53825.49</v>
      </c>
      <c r="F31" s="5">
        <f t="shared" si="0"/>
        <v>29.493419178082192</v>
      </c>
      <c r="G31" s="5">
        <f t="shared" si="1"/>
        <v>39.317377647918192</v>
      </c>
      <c r="I31" s="48"/>
      <c r="J31" s="49"/>
      <c r="K31" s="49"/>
      <c r="L31" s="49"/>
      <c r="M31" s="50"/>
    </row>
    <row r="32" spans="1:16" ht="25.5" x14ac:dyDescent="0.2">
      <c r="A32" s="7" t="s">
        <v>25</v>
      </c>
      <c r="B32" s="6" t="s">
        <v>26</v>
      </c>
      <c r="C32" s="5">
        <v>150000</v>
      </c>
      <c r="D32" s="5">
        <v>142500</v>
      </c>
      <c r="E32" s="5">
        <v>86100</v>
      </c>
      <c r="F32" s="5">
        <f t="shared" si="0"/>
        <v>57.4</v>
      </c>
      <c r="G32" s="5">
        <f t="shared" si="1"/>
        <v>60.421052631578945</v>
      </c>
    </row>
    <row r="33" spans="1:7" x14ac:dyDescent="0.2">
      <c r="A33" s="8" t="s">
        <v>54</v>
      </c>
      <c r="B33" s="10" t="s">
        <v>55</v>
      </c>
      <c r="C33" s="9">
        <f>SUM(C34:C37)</f>
        <v>2414700</v>
      </c>
      <c r="D33" s="9">
        <v>1941400</v>
      </c>
      <c r="E33" s="9">
        <f>SUM(E34:E37)</f>
        <v>992653.25</v>
      </c>
      <c r="F33" s="9">
        <f>IF(C33=0,0,(E33/C33)*100)</f>
        <v>41.10876092268191</v>
      </c>
      <c r="G33" s="9">
        <f t="shared" si="1"/>
        <v>51.130794787266922</v>
      </c>
    </row>
    <row r="34" spans="1:7" x14ac:dyDescent="0.2">
      <c r="A34" s="7" t="s">
        <v>56</v>
      </c>
      <c r="B34" s="6" t="s">
        <v>57</v>
      </c>
      <c r="C34" s="5">
        <v>748700</v>
      </c>
      <c r="D34" s="5">
        <v>588000</v>
      </c>
      <c r="E34" s="5">
        <v>303610.67</v>
      </c>
      <c r="F34" s="5">
        <f>IF(C34=0,0,(E34/C34)*100)</f>
        <v>40.55171230132229</v>
      </c>
      <c r="G34" s="5">
        <f t="shared" si="1"/>
        <v>51.634467687074824</v>
      </c>
    </row>
    <row r="35" spans="1:7" x14ac:dyDescent="0.2">
      <c r="A35" s="7" t="s">
        <v>58</v>
      </c>
      <c r="B35" s="6" t="s">
        <v>59</v>
      </c>
      <c r="C35" s="5">
        <v>412000</v>
      </c>
      <c r="D35" s="5">
        <v>338000</v>
      </c>
      <c r="E35" s="5">
        <v>96100.88</v>
      </c>
      <c r="F35" s="5">
        <f>IF(C35=0,0,(E35/C35)*100)</f>
        <v>23.325456310679613</v>
      </c>
      <c r="G35" s="5">
        <f t="shared" si="1"/>
        <v>28.432213017751479</v>
      </c>
    </row>
    <row r="36" spans="1:7" ht="38.25" x14ac:dyDescent="0.2">
      <c r="A36" s="7" t="s">
        <v>60</v>
      </c>
      <c r="B36" s="6" t="s">
        <v>61</v>
      </c>
      <c r="C36" s="5">
        <v>1234000</v>
      </c>
      <c r="D36" s="5">
        <v>1000400</v>
      </c>
      <c r="E36" s="5">
        <v>592941.69999999995</v>
      </c>
      <c r="F36" s="5">
        <f>IF(C36=0,0,(E36/C36)*100)</f>
        <v>48.050380875202592</v>
      </c>
      <c r="G36" s="5">
        <f t="shared" si="1"/>
        <v>59.27046181527389</v>
      </c>
    </row>
    <row r="37" spans="1:7" x14ac:dyDescent="0.2">
      <c r="A37" s="7" t="s">
        <v>62</v>
      </c>
      <c r="B37" s="6" t="s">
        <v>63</v>
      </c>
      <c r="C37" s="5">
        <v>20000</v>
      </c>
      <c r="D37" s="5">
        <v>10000</v>
      </c>
      <c r="E37" s="5">
        <v>0</v>
      </c>
      <c r="F37" s="5">
        <f>IF(C37=0,0,(E37/C37)*100)</f>
        <v>0</v>
      </c>
      <c r="G37" s="5">
        <f t="shared" si="1"/>
        <v>0</v>
      </c>
    </row>
    <row r="38" spans="1:7" x14ac:dyDescent="0.2">
      <c r="A38" s="45">
        <v>5000</v>
      </c>
      <c r="B38" s="46" t="s">
        <v>91</v>
      </c>
      <c r="C38" s="9">
        <v>15000</v>
      </c>
      <c r="D38" s="9">
        <v>9000</v>
      </c>
      <c r="E38" s="9">
        <v>0</v>
      </c>
      <c r="F38" s="9">
        <v>0</v>
      </c>
      <c r="G38" s="9">
        <f t="shared" si="1"/>
        <v>0</v>
      </c>
    </row>
    <row r="39" spans="1:7" ht="38.25" x14ac:dyDescent="0.2">
      <c r="A39" s="42">
        <v>5012</v>
      </c>
      <c r="B39" s="6" t="s">
        <v>90</v>
      </c>
      <c r="C39" s="44">
        <v>15000</v>
      </c>
      <c r="D39" s="44">
        <v>15000</v>
      </c>
      <c r="E39" s="5">
        <v>0</v>
      </c>
      <c r="F39" s="5">
        <v>0</v>
      </c>
      <c r="G39" s="5">
        <v>0</v>
      </c>
    </row>
    <row r="40" spans="1:7" x14ac:dyDescent="0.2">
      <c r="A40" s="8" t="s">
        <v>27</v>
      </c>
      <c r="B40" s="10" t="s">
        <v>28</v>
      </c>
      <c r="C40" s="9">
        <v>2343000</v>
      </c>
      <c r="D40" s="9">
        <v>1878000</v>
      </c>
      <c r="E40" s="9">
        <v>942026.82</v>
      </c>
      <c r="F40" s="9">
        <f t="shared" si="0"/>
        <v>40.206010243277845</v>
      </c>
      <c r="G40" s="9">
        <f t="shared" si="1"/>
        <v>50.16117252396166</v>
      </c>
    </row>
    <row r="41" spans="1:7" ht="49.5" customHeight="1" x14ac:dyDescent="0.2">
      <c r="A41" s="42">
        <v>6020</v>
      </c>
      <c r="B41" s="6" t="s">
        <v>87</v>
      </c>
      <c r="C41" s="44">
        <v>1743000</v>
      </c>
      <c r="D41" s="44">
        <v>1308000</v>
      </c>
      <c r="E41" s="44">
        <v>872760.16</v>
      </c>
      <c r="F41" s="5">
        <f t="shared" si="0"/>
        <v>50.072298336201946</v>
      </c>
      <c r="G41" s="5">
        <f t="shared" si="1"/>
        <v>66.724782874617745</v>
      </c>
    </row>
    <row r="42" spans="1:7" ht="25.5" x14ac:dyDescent="0.2">
      <c r="A42" s="7" t="s">
        <v>29</v>
      </c>
      <c r="B42" s="6" t="s">
        <v>30</v>
      </c>
      <c r="C42" s="5">
        <v>600000</v>
      </c>
      <c r="D42" s="5">
        <v>570000</v>
      </c>
      <c r="E42" s="5">
        <v>69266.66</v>
      </c>
      <c r="F42" s="5">
        <f t="shared" si="0"/>
        <v>11.544443333333334</v>
      </c>
      <c r="G42" s="5">
        <f t="shared" si="1"/>
        <v>12.152045614035089</v>
      </c>
    </row>
    <row r="43" spans="1:7" x14ac:dyDescent="0.2">
      <c r="A43" s="8" t="s">
        <v>31</v>
      </c>
      <c r="B43" s="10" t="s">
        <v>32</v>
      </c>
      <c r="C43" s="9">
        <v>712000</v>
      </c>
      <c r="D43" s="9">
        <v>712000</v>
      </c>
      <c r="E43" s="9">
        <v>49100</v>
      </c>
      <c r="F43" s="9">
        <f t="shared" si="0"/>
        <v>6.8960674157303368</v>
      </c>
      <c r="G43" s="9">
        <f t="shared" si="1"/>
        <v>6.8960674157303368</v>
      </c>
    </row>
    <row r="44" spans="1:7" ht="25.5" x14ac:dyDescent="0.2">
      <c r="A44" s="42">
        <v>7140</v>
      </c>
      <c r="B44" s="6" t="s">
        <v>88</v>
      </c>
      <c r="C44" s="5">
        <v>12000</v>
      </c>
      <c r="D44" s="5">
        <v>12000</v>
      </c>
      <c r="E44" s="5">
        <v>0</v>
      </c>
      <c r="F44" s="5">
        <v>0</v>
      </c>
      <c r="G44" s="5">
        <v>0</v>
      </c>
    </row>
    <row r="45" spans="1:7" ht="38.25" x14ac:dyDescent="0.2">
      <c r="A45" s="7" t="s">
        <v>33</v>
      </c>
      <c r="B45" s="6" t="s">
        <v>34</v>
      </c>
      <c r="C45" s="5">
        <v>700000</v>
      </c>
      <c r="D45" s="5">
        <v>700000</v>
      </c>
      <c r="E45" s="5">
        <v>49100</v>
      </c>
      <c r="F45" s="5">
        <f t="shared" si="0"/>
        <v>7.0142857142857142</v>
      </c>
      <c r="G45" s="5">
        <f t="shared" si="1"/>
        <v>7.0142857142857142</v>
      </c>
    </row>
    <row r="46" spans="1:7" x14ac:dyDescent="0.2">
      <c r="A46" s="8" t="s">
        <v>35</v>
      </c>
      <c r="B46" s="10" t="s">
        <v>36</v>
      </c>
      <c r="C46" s="9">
        <v>3005000</v>
      </c>
      <c r="D46" s="9">
        <v>2461300</v>
      </c>
      <c r="E46" s="9">
        <v>1923280.55</v>
      </c>
      <c r="F46" s="9">
        <f t="shared" si="0"/>
        <v>64.002680532445922</v>
      </c>
      <c r="G46" s="9">
        <f t="shared" si="1"/>
        <v>78.140842237841795</v>
      </c>
    </row>
    <row r="47" spans="1:7" ht="25.5" x14ac:dyDescent="0.2">
      <c r="A47" s="7" t="s">
        <v>37</v>
      </c>
      <c r="B47" s="6" t="s">
        <v>38</v>
      </c>
      <c r="C47" s="5">
        <v>3005000</v>
      </c>
      <c r="D47" s="5">
        <v>2461300</v>
      </c>
      <c r="E47" s="5">
        <v>1923280.55</v>
      </c>
      <c r="F47" s="5">
        <f t="shared" si="0"/>
        <v>64.002680532445922</v>
      </c>
      <c r="G47" s="5">
        <f t="shared" si="1"/>
        <v>78.140842237841795</v>
      </c>
    </row>
    <row r="48" spans="1:7" x14ac:dyDescent="0.2">
      <c r="A48" s="45">
        <v>8710</v>
      </c>
      <c r="B48" s="10" t="s">
        <v>89</v>
      </c>
      <c r="C48" s="9">
        <v>90000</v>
      </c>
      <c r="D48" s="9">
        <v>0</v>
      </c>
      <c r="E48" s="9">
        <v>0</v>
      </c>
      <c r="F48" s="9">
        <f t="shared" si="0"/>
        <v>0</v>
      </c>
      <c r="G48" s="9">
        <f t="shared" si="1"/>
        <v>0</v>
      </c>
    </row>
    <row r="49" spans="1:7" x14ac:dyDescent="0.2">
      <c r="A49" s="8" t="s">
        <v>64</v>
      </c>
      <c r="B49" s="10" t="s">
        <v>65</v>
      </c>
      <c r="C49" s="9">
        <v>1145442.3</v>
      </c>
      <c r="D49" s="9">
        <v>1107942.3</v>
      </c>
      <c r="E49" s="9">
        <v>1107942.3</v>
      </c>
      <c r="F49" s="9">
        <f>IF(C49=0,0,(E49/C49)*100)</f>
        <v>96.726155477233561</v>
      </c>
      <c r="G49" s="9">
        <f t="shared" si="1"/>
        <v>100</v>
      </c>
    </row>
    <row r="50" spans="1:7" x14ac:dyDescent="0.2">
      <c r="A50" s="7" t="s">
        <v>66</v>
      </c>
      <c r="B50" s="6" t="s">
        <v>1</v>
      </c>
      <c r="C50" s="5">
        <v>1145442.3</v>
      </c>
      <c r="D50" s="5">
        <v>1107942.3</v>
      </c>
      <c r="E50" s="5">
        <v>1107942.3</v>
      </c>
      <c r="F50" s="5">
        <f>IF(C50=0,0,(E50/C50)*100)</f>
        <v>96.726155477233561</v>
      </c>
      <c r="G50" s="5">
        <f t="shared" si="1"/>
        <v>100</v>
      </c>
    </row>
    <row r="51" spans="1:7" ht="19.5" customHeight="1" thickBot="1" x14ac:dyDescent="0.3">
      <c r="A51" s="36" t="s">
        <v>73</v>
      </c>
      <c r="B51" s="36"/>
      <c r="C51" s="37">
        <v>61138580</v>
      </c>
      <c r="D51" s="37">
        <v>47708278</v>
      </c>
      <c r="E51" s="37">
        <v>35743956.280000001</v>
      </c>
      <c r="F51" s="37">
        <f>IF(C51=0,0,(E51/C51)*100)</f>
        <v>58.463831315676615</v>
      </c>
      <c r="G51" s="37">
        <f t="shared" si="1"/>
        <v>74.921916653541771</v>
      </c>
    </row>
    <row r="52" spans="1:7" ht="26.25" thickBot="1" x14ac:dyDescent="0.3">
      <c r="A52" s="31"/>
      <c r="B52" s="32" t="s">
        <v>74</v>
      </c>
      <c r="C52" s="33"/>
      <c r="D52" s="33"/>
      <c r="E52" s="33"/>
      <c r="F52" s="34"/>
      <c r="G52" s="35"/>
    </row>
    <row r="53" spans="1:7" ht="15" x14ac:dyDescent="0.25">
      <c r="A53" s="16">
        <v>200000</v>
      </c>
      <c r="B53" s="14" t="s">
        <v>75</v>
      </c>
      <c r="C53" s="15">
        <f>C54</f>
        <v>-159100</v>
      </c>
      <c r="D53" s="15">
        <f>D54</f>
        <v>-159100</v>
      </c>
      <c r="E53" s="15">
        <v>-159100</v>
      </c>
      <c r="F53" s="22">
        <f t="shared" ref="F53:F75" si="3">IF(C53=0,0,(E53/C53)*100)</f>
        <v>100</v>
      </c>
      <c r="G53" s="22">
        <f t="shared" si="1"/>
        <v>100</v>
      </c>
    </row>
    <row r="54" spans="1:7" ht="26.25" x14ac:dyDescent="0.25">
      <c r="A54" s="2">
        <v>208000</v>
      </c>
      <c r="B54" s="10" t="s">
        <v>76</v>
      </c>
      <c r="C54" s="9">
        <f>C55+C56</f>
        <v>-159100</v>
      </c>
      <c r="D54" s="9">
        <f>D55+D56</f>
        <v>-159100</v>
      </c>
      <c r="E54" s="9">
        <v>-159100</v>
      </c>
      <c r="F54" s="17">
        <f t="shared" si="3"/>
        <v>100</v>
      </c>
      <c r="G54" s="17">
        <f t="shared" si="1"/>
        <v>100</v>
      </c>
    </row>
    <row r="55" spans="1:7" ht="15" x14ac:dyDescent="0.25">
      <c r="A55" s="1">
        <v>208100</v>
      </c>
      <c r="B55" s="6" t="s">
        <v>77</v>
      </c>
      <c r="C55" s="5">
        <v>0</v>
      </c>
      <c r="D55" s="5">
        <v>0</v>
      </c>
      <c r="E55" s="5"/>
      <c r="F55" s="17">
        <f t="shared" si="3"/>
        <v>0</v>
      </c>
      <c r="G55" s="17">
        <f t="shared" si="1"/>
        <v>0</v>
      </c>
    </row>
    <row r="56" spans="1:7" ht="39" x14ac:dyDescent="0.25">
      <c r="A56" s="1">
        <v>208400</v>
      </c>
      <c r="B56" s="6" t="s">
        <v>78</v>
      </c>
      <c r="C56" s="5">
        <v>-159100</v>
      </c>
      <c r="D56" s="5">
        <v>-159100</v>
      </c>
      <c r="E56" s="5">
        <v>-159100</v>
      </c>
      <c r="F56" s="17">
        <f t="shared" si="3"/>
        <v>100</v>
      </c>
      <c r="G56" s="17">
        <f t="shared" si="1"/>
        <v>100</v>
      </c>
    </row>
    <row r="57" spans="1:7" ht="15" x14ac:dyDescent="0.25">
      <c r="A57" s="2">
        <v>600000</v>
      </c>
      <c r="B57" s="10" t="s">
        <v>79</v>
      </c>
      <c r="C57" s="9">
        <f>C58</f>
        <v>-159100</v>
      </c>
      <c r="D57" s="9">
        <f>D58</f>
        <v>-159100</v>
      </c>
      <c r="E57" s="9">
        <v>-159100</v>
      </c>
      <c r="F57" s="17">
        <f t="shared" si="3"/>
        <v>100</v>
      </c>
      <c r="G57" s="17">
        <f t="shared" si="1"/>
        <v>100</v>
      </c>
    </row>
    <row r="58" spans="1:7" ht="15" x14ac:dyDescent="0.25">
      <c r="A58" s="2">
        <v>602000</v>
      </c>
      <c r="B58" s="10" t="s">
        <v>80</v>
      </c>
      <c r="C58" s="9">
        <v>-159100</v>
      </c>
      <c r="D58" s="9">
        <v>-159100</v>
      </c>
      <c r="E58" s="9">
        <v>-159100</v>
      </c>
      <c r="F58" s="17">
        <f t="shared" si="3"/>
        <v>100</v>
      </c>
      <c r="G58" s="17">
        <f t="shared" si="1"/>
        <v>100</v>
      </c>
    </row>
    <row r="59" spans="1:7" ht="15" x14ac:dyDescent="0.25">
      <c r="A59" s="1">
        <v>602100</v>
      </c>
      <c r="B59" s="6" t="s">
        <v>81</v>
      </c>
      <c r="C59" s="5">
        <v>0</v>
      </c>
      <c r="D59" s="5">
        <v>0</v>
      </c>
      <c r="E59" s="5"/>
      <c r="F59" s="17">
        <f t="shared" si="3"/>
        <v>0</v>
      </c>
      <c r="G59" s="17">
        <f t="shared" si="1"/>
        <v>0</v>
      </c>
    </row>
    <row r="60" spans="1:7" ht="39.75" thickBot="1" x14ac:dyDescent="0.3">
      <c r="A60" s="19">
        <v>602400</v>
      </c>
      <c r="B60" s="20" t="s">
        <v>78</v>
      </c>
      <c r="C60" s="21">
        <v>-159100</v>
      </c>
      <c r="D60" s="21">
        <v>-159100</v>
      </c>
      <c r="E60" s="21">
        <v>-159100</v>
      </c>
      <c r="F60" s="17">
        <f t="shared" si="3"/>
        <v>100</v>
      </c>
      <c r="G60" s="17">
        <f t="shared" si="1"/>
        <v>100</v>
      </c>
    </row>
    <row r="61" spans="1:7" ht="15.75" thickBot="1" x14ac:dyDescent="0.3">
      <c r="A61" s="31"/>
      <c r="B61" s="28" t="s">
        <v>6</v>
      </c>
      <c r="C61" s="33"/>
      <c r="D61" s="33"/>
      <c r="E61" s="33"/>
      <c r="F61" s="38"/>
      <c r="G61" s="39"/>
    </row>
    <row r="62" spans="1:7" ht="15" x14ac:dyDescent="0.25">
      <c r="A62" s="23" t="s">
        <v>41</v>
      </c>
      <c r="B62" s="16" t="s">
        <v>42</v>
      </c>
      <c r="C62" s="15">
        <v>513100</v>
      </c>
      <c r="D62" s="15">
        <v>424600</v>
      </c>
      <c r="E62" s="15">
        <v>215182.19</v>
      </c>
      <c r="F62" s="25">
        <f t="shared" si="3"/>
        <v>41.937671019294484</v>
      </c>
      <c r="G62" s="25">
        <f t="shared" si="1"/>
        <v>50.678801224682054</v>
      </c>
    </row>
    <row r="63" spans="1:7" ht="15" x14ac:dyDescent="0.25">
      <c r="A63" s="7" t="s">
        <v>43</v>
      </c>
      <c r="B63" s="1" t="s">
        <v>44</v>
      </c>
      <c r="C63" s="5">
        <v>320000</v>
      </c>
      <c r="D63" s="5">
        <v>240000</v>
      </c>
      <c r="E63" s="5">
        <v>56082.19</v>
      </c>
      <c r="F63" s="17">
        <f t="shared" si="3"/>
        <v>17.525684375000001</v>
      </c>
      <c r="G63" s="17">
        <f t="shared" si="1"/>
        <v>23.367579166666669</v>
      </c>
    </row>
    <row r="64" spans="1:7" ht="15" x14ac:dyDescent="0.25">
      <c r="A64" s="7">
        <v>1021</v>
      </c>
      <c r="B64" s="1" t="s">
        <v>98</v>
      </c>
      <c r="C64" s="5">
        <v>159100</v>
      </c>
      <c r="D64" s="5">
        <v>159100</v>
      </c>
      <c r="E64" s="5">
        <v>159100</v>
      </c>
      <c r="F64" s="17">
        <f t="shared" si="3"/>
        <v>100</v>
      </c>
      <c r="G64" s="17">
        <f t="shared" si="1"/>
        <v>100</v>
      </c>
    </row>
    <row r="65" spans="1:11" ht="15" x14ac:dyDescent="0.25">
      <c r="A65" s="7" t="s">
        <v>50</v>
      </c>
      <c r="B65" s="1" t="s">
        <v>51</v>
      </c>
      <c r="C65" s="5">
        <v>34000</v>
      </c>
      <c r="D65" s="5">
        <v>25500</v>
      </c>
      <c r="E65" s="5">
        <v>0</v>
      </c>
      <c r="F65" s="17">
        <f t="shared" si="3"/>
        <v>0</v>
      </c>
      <c r="G65" s="17">
        <f t="shared" si="1"/>
        <v>0</v>
      </c>
    </row>
    <row r="66" spans="1:11" ht="26.25" x14ac:dyDescent="0.25">
      <c r="A66" s="45">
        <v>3000</v>
      </c>
      <c r="B66" s="10" t="s">
        <v>18</v>
      </c>
      <c r="C66" s="9">
        <v>50000</v>
      </c>
      <c r="D66" s="9">
        <v>37500</v>
      </c>
      <c r="E66" s="9">
        <v>0</v>
      </c>
      <c r="F66" s="13">
        <f t="shared" si="3"/>
        <v>0</v>
      </c>
      <c r="G66" s="13">
        <f t="shared" si="1"/>
        <v>0</v>
      </c>
    </row>
    <row r="67" spans="1:11" ht="51.75" x14ac:dyDescent="0.25">
      <c r="A67" s="42">
        <v>3104</v>
      </c>
      <c r="B67" s="6" t="s">
        <v>22</v>
      </c>
      <c r="C67" s="5">
        <v>50000</v>
      </c>
      <c r="D67" s="5">
        <v>37500</v>
      </c>
      <c r="E67" s="5">
        <v>0</v>
      </c>
      <c r="F67" s="17">
        <f t="shared" si="3"/>
        <v>0</v>
      </c>
      <c r="G67" s="17">
        <f t="shared" si="1"/>
        <v>0</v>
      </c>
    </row>
    <row r="68" spans="1:11" ht="15" x14ac:dyDescent="0.25">
      <c r="A68" s="8" t="s">
        <v>54</v>
      </c>
      <c r="B68" s="2" t="s">
        <v>55</v>
      </c>
      <c r="C68" s="9">
        <v>22000</v>
      </c>
      <c r="D68" s="9">
        <v>16500</v>
      </c>
      <c r="E68" s="9">
        <v>0</v>
      </c>
      <c r="F68" s="13">
        <f t="shared" si="3"/>
        <v>0</v>
      </c>
      <c r="G68" s="13">
        <f t="shared" si="1"/>
        <v>0</v>
      </c>
    </row>
    <row r="69" spans="1:11" ht="15" x14ac:dyDescent="0.25">
      <c r="A69" s="7" t="s">
        <v>56</v>
      </c>
      <c r="B69" s="1" t="s">
        <v>57</v>
      </c>
      <c r="C69" s="5">
        <v>7000</v>
      </c>
      <c r="D69" s="5">
        <v>5250</v>
      </c>
      <c r="E69" s="5">
        <v>0</v>
      </c>
      <c r="F69" s="17">
        <f t="shared" si="3"/>
        <v>0</v>
      </c>
      <c r="G69" s="17">
        <f t="shared" si="1"/>
        <v>0</v>
      </c>
    </row>
    <row r="70" spans="1:11" ht="15" x14ac:dyDescent="0.25">
      <c r="A70" s="7" t="s">
        <v>58</v>
      </c>
      <c r="B70" s="1" t="s">
        <v>59</v>
      </c>
      <c r="C70" s="5">
        <v>8000</v>
      </c>
      <c r="D70" s="5">
        <v>6000</v>
      </c>
      <c r="E70" s="5">
        <v>0</v>
      </c>
      <c r="F70" s="17">
        <f t="shared" si="3"/>
        <v>0</v>
      </c>
      <c r="G70" s="17">
        <f t="shared" si="1"/>
        <v>0</v>
      </c>
    </row>
    <row r="71" spans="1:11" ht="15" x14ac:dyDescent="0.25">
      <c r="A71" s="7" t="s">
        <v>60</v>
      </c>
      <c r="B71" s="1" t="s">
        <v>61</v>
      </c>
      <c r="C71" s="5">
        <v>7000</v>
      </c>
      <c r="D71" s="5">
        <v>5250</v>
      </c>
      <c r="E71" s="5">
        <v>0</v>
      </c>
      <c r="F71" s="17">
        <f t="shared" si="3"/>
        <v>0</v>
      </c>
      <c r="G71" s="17">
        <f t="shared" si="1"/>
        <v>0</v>
      </c>
    </row>
    <row r="72" spans="1:11" ht="15" x14ac:dyDescent="0.25">
      <c r="A72" s="8" t="s">
        <v>35</v>
      </c>
      <c r="B72" s="2" t="s">
        <v>36</v>
      </c>
      <c r="C72" s="9">
        <v>112000</v>
      </c>
      <c r="D72" s="9">
        <v>83700</v>
      </c>
      <c r="E72" s="9">
        <v>5310</v>
      </c>
      <c r="F72" s="13">
        <f>IF(C72=0,0,(E72/C72)*100)</f>
        <v>4.7410714285714288</v>
      </c>
      <c r="G72" s="13">
        <f>IF(D72=0,0,(E72/D72)*100)</f>
        <v>6.3440860215053769</v>
      </c>
    </row>
    <row r="73" spans="1:11" ht="15" x14ac:dyDescent="0.25">
      <c r="A73" s="42">
        <v>8130</v>
      </c>
      <c r="B73" s="1" t="s">
        <v>92</v>
      </c>
      <c r="C73" s="5">
        <v>100000</v>
      </c>
      <c r="D73" s="5">
        <v>75000</v>
      </c>
      <c r="E73" s="5">
        <v>5310</v>
      </c>
      <c r="F73" s="17">
        <f>IF(C73=0,0,(E73/C73)*100)</f>
        <v>5.3100000000000005</v>
      </c>
      <c r="G73" s="17">
        <f>IF(D73=0,0,(E73/D73)*100)</f>
        <v>7.08</v>
      </c>
    </row>
    <row r="74" spans="1:11" ht="21.75" customHeight="1" x14ac:dyDescent="0.25">
      <c r="A74" s="42">
        <v>8311</v>
      </c>
      <c r="B74" s="1" t="s">
        <v>93</v>
      </c>
      <c r="C74" s="5">
        <v>12000</v>
      </c>
      <c r="D74" s="5">
        <v>8700</v>
      </c>
      <c r="E74" s="5">
        <v>0</v>
      </c>
      <c r="F74" s="17">
        <f>IF(C74=0,0,(E74/C74)*100)</f>
        <v>0</v>
      </c>
      <c r="G74" s="17">
        <f>IF(D74=0,0,(E74/D74)*100)</f>
        <v>0</v>
      </c>
    </row>
    <row r="75" spans="1:11" ht="30.75" customHeight="1" x14ac:dyDescent="0.25">
      <c r="A75" s="52" t="s">
        <v>82</v>
      </c>
      <c r="B75" s="53"/>
      <c r="C75" s="37">
        <v>697100</v>
      </c>
      <c r="D75" s="37">
        <v>562300</v>
      </c>
      <c r="E75" s="37">
        <v>220492.19</v>
      </c>
      <c r="F75" s="37">
        <f t="shared" si="3"/>
        <v>31.629922536221489</v>
      </c>
      <c r="G75" s="37">
        <f t="shared" si="1"/>
        <v>39.212553796905567</v>
      </c>
      <c r="K75" s="47"/>
    </row>
    <row r="76" spans="1:11" ht="25.5" x14ac:dyDescent="0.2">
      <c r="A76" s="18"/>
      <c r="B76" s="40" t="s">
        <v>83</v>
      </c>
      <c r="C76" s="18"/>
      <c r="D76" s="18"/>
      <c r="E76" s="18"/>
      <c r="F76" s="18"/>
      <c r="G76" s="18"/>
    </row>
    <row r="77" spans="1:11" ht="15" x14ac:dyDescent="0.25">
      <c r="A77" s="16">
        <v>200000</v>
      </c>
      <c r="B77" s="14" t="s">
        <v>75</v>
      </c>
      <c r="C77" s="15">
        <f>C78</f>
        <v>159100</v>
      </c>
      <c r="D77" s="15">
        <f>D78</f>
        <v>159100</v>
      </c>
      <c r="E77" s="15">
        <v>159100</v>
      </c>
      <c r="F77" s="22">
        <f t="shared" ref="F77:F84" si="4">IF(C77=0,0,(E77/C77)*100)</f>
        <v>100</v>
      </c>
      <c r="G77" s="22">
        <f t="shared" ref="G77:G84" si="5">IF(D77=0,0,(E77/D77)*100)</f>
        <v>100</v>
      </c>
    </row>
    <row r="78" spans="1:11" ht="26.25" x14ac:dyDescent="0.25">
      <c r="A78" s="2">
        <v>208000</v>
      </c>
      <c r="B78" s="10" t="s">
        <v>76</v>
      </c>
      <c r="C78" s="9">
        <f>C79+C80</f>
        <v>159100</v>
      </c>
      <c r="D78" s="9">
        <f>D79+D80</f>
        <v>159100</v>
      </c>
      <c r="E78" s="9">
        <v>159100</v>
      </c>
      <c r="F78" s="17">
        <f t="shared" si="4"/>
        <v>100</v>
      </c>
      <c r="G78" s="17">
        <f t="shared" si="5"/>
        <v>100</v>
      </c>
    </row>
    <row r="79" spans="1:11" ht="15" x14ac:dyDescent="0.25">
      <c r="A79" s="1">
        <v>208100</v>
      </c>
      <c r="B79" s="6" t="s">
        <v>77</v>
      </c>
      <c r="C79" s="5">
        <v>0</v>
      </c>
      <c r="D79" s="5">
        <v>0</v>
      </c>
      <c r="E79" s="5">
        <v>0</v>
      </c>
      <c r="F79" s="17">
        <f t="shared" si="4"/>
        <v>0</v>
      </c>
      <c r="G79" s="17">
        <f t="shared" si="5"/>
        <v>0</v>
      </c>
    </row>
    <row r="80" spans="1:11" ht="39" x14ac:dyDescent="0.25">
      <c r="A80" s="1">
        <v>208400</v>
      </c>
      <c r="B80" s="6" t="s">
        <v>78</v>
      </c>
      <c r="C80" s="5">
        <v>159100</v>
      </c>
      <c r="D80" s="5">
        <v>159100</v>
      </c>
      <c r="E80" s="5">
        <v>159100</v>
      </c>
      <c r="F80" s="17">
        <f t="shared" si="4"/>
        <v>100</v>
      </c>
      <c r="G80" s="17">
        <f t="shared" si="5"/>
        <v>100</v>
      </c>
    </row>
    <row r="81" spans="1:14" ht="15" x14ac:dyDescent="0.25">
      <c r="A81" s="2">
        <v>600000</v>
      </c>
      <c r="B81" s="10" t="s">
        <v>79</v>
      </c>
      <c r="C81" s="9">
        <f>C82</f>
        <v>159100</v>
      </c>
      <c r="D81" s="9">
        <f>D82</f>
        <v>159100</v>
      </c>
      <c r="E81" s="9">
        <v>159100</v>
      </c>
      <c r="F81" s="17">
        <f t="shared" si="4"/>
        <v>100</v>
      </c>
      <c r="G81" s="17">
        <f t="shared" si="5"/>
        <v>100</v>
      </c>
      <c r="N81" s="47"/>
    </row>
    <row r="82" spans="1:14" ht="15" x14ac:dyDescent="0.25">
      <c r="A82" s="2">
        <v>602000</v>
      </c>
      <c r="B82" s="10" t="s">
        <v>80</v>
      </c>
      <c r="C82" s="9">
        <v>159100</v>
      </c>
      <c r="D82" s="9">
        <v>159100</v>
      </c>
      <c r="E82" s="9">
        <v>159100</v>
      </c>
      <c r="F82" s="17">
        <f t="shared" si="4"/>
        <v>100</v>
      </c>
      <c r="G82" s="17">
        <f t="shared" si="5"/>
        <v>100</v>
      </c>
    </row>
    <row r="83" spans="1:14" ht="15" x14ac:dyDescent="0.25">
      <c r="A83" s="1">
        <v>602100</v>
      </c>
      <c r="B83" s="6" t="s">
        <v>81</v>
      </c>
      <c r="C83" s="5">
        <v>0</v>
      </c>
      <c r="D83" s="5">
        <v>0</v>
      </c>
      <c r="E83" s="5">
        <v>0</v>
      </c>
      <c r="F83" s="17">
        <f t="shared" si="4"/>
        <v>0</v>
      </c>
      <c r="G83" s="17">
        <f t="shared" si="5"/>
        <v>0</v>
      </c>
    </row>
    <row r="84" spans="1:14" ht="39" x14ac:dyDescent="0.25">
      <c r="A84" s="1">
        <v>602400</v>
      </c>
      <c r="B84" s="6" t="s">
        <v>78</v>
      </c>
      <c r="C84" s="5">
        <v>159100</v>
      </c>
      <c r="D84" s="5">
        <v>159100</v>
      </c>
      <c r="E84" s="5">
        <v>159100</v>
      </c>
      <c r="F84" s="26">
        <f t="shared" si="4"/>
        <v>100</v>
      </c>
      <c r="G84" s="26">
        <f t="shared" si="5"/>
        <v>100</v>
      </c>
    </row>
    <row r="85" spans="1:14" x14ac:dyDescent="0.2">
      <c r="C85" s="41"/>
      <c r="D85" s="41"/>
      <c r="E85" s="41"/>
    </row>
  </sheetData>
  <mergeCells count="11">
    <mergeCell ref="A75:B75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9 міс.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2023-01-05T13:43:20Z</cp:lastPrinted>
  <dcterms:created xsi:type="dcterms:W3CDTF">2021-05-14T09:52:51Z</dcterms:created>
  <dcterms:modified xsi:type="dcterms:W3CDTF">2023-01-05T13:45:06Z</dcterms:modified>
</cp:coreProperties>
</file>