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Виконання  6 міс 2023рік\"/>
    </mc:Choice>
  </mc:AlternateContent>
  <bookViews>
    <workbookView xWindow="-120" yWindow="-120" windowWidth="29040" windowHeight="15840"/>
  </bookViews>
  <sheets>
    <sheet name="Доходи 6 міс" sheetId="1" r:id="rId1"/>
  </sheets>
  <definedNames>
    <definedName name="_xlnm.Print_Titles" localSheetId="0">'Доходи 6 міс'!$A:$C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62" i="1" l="1"/>
  <c r="I65" i="1" l="1"/>
  <c r="H65" i="1"/>
  <c r="G65" i="1"/>
  <c r="G87" i="1" l="1"/>
  <c r="H87" i="1"/>
  <c r="I87" i="1"/>
  <c r="G86" i="1"/>
  <c r="H86" i="1"/>
  <c r="I86" i="1"/>
  <c r="G85" i="1"/>
  <c r="H85" i="1"/>
  <c r="I85" i="1"/>
  <c r="I90" i="1" l="1"/>
  <c r="H90" i="1"/>
  <c r="G90" i="1"/>
  <c r="G83" i="1"/>
  <c r="H59" i="1" l="1"/>
  <c r="I59" i="1"/>
  <c r="I58" i="1" l="1"/>
  <c r="H58" i="1"/>
  <c r="G58" i="1"/>
  <c r="G52" i="1"/>
  <c r="H52" i="1"/>
  <c r="I52" i="1"/>
  <c r="G47" i="1" l="1"/>
  <c r="G31" i="1" l="1"/>
  <c r="H31" i="1"/>
  <c r="I31" i="1"/>
  <c r="H30" i="1"/>
  <c r="I30" i="1"/>
  <c r="F91" i="1" l="1"/>
  <c r="E91" i="1"/>
  <c r="D91" i="1"/>
  <c r="H91" i="1" s="1"/>
  <c r="I75" i="1"/>
  <c r="I76" i="1"/>
  <c r="I77" i="1"/>
  <c r="I78" i="1"/>
  <c r="I79" i="1"/>
  <c r="I80" i="1"/>
  <c r="I81" i="1"/>
  <c r="I82" i="1"/>
  <c r="I83" i="1"/>
  <c r="I84" i="1"/>
  <c r="I88" i="1"/>
  <c r="I89" i="1"/>
  <c r="H75" i="1"/>
  <c r="H76" i="1"/>
  <c r="H77" i="1"/>
  <c r="H78" i="1"/>
  <c r="H79" i="1"/>
  <c r="H80" i="1"/>
  <c r="H81" i="1"/>
  <c r="H82" i="1"/>
  <c r="H83" i="1"/>
  <c r="H84" i="1"/>
  <c r="H88" i="1"/>
  <c r="H89" i="1"/>
  <c r="G75" i="1"/>
  <c r="G76" i="1"/>
  <c r="G77" i="1"/>
  <c r="G78" i="1"/>
  <c r="G79" i="1"/>
  <c r="G80" i="1"/>
  <c r="G81" i="1"/>
  <c r="G82" i="1"/>
  <c r="G84" i="1"/>
  <c r="G88" i="1"/>
  <c r="G89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3" i="1"/>
  <c r="I54" i="1"/>
  <c r="I55" i="1"/>
  <c r="I56" i="1"/>
  <c r="I57" i="1"/>
  <c r="I61" i="1"/>
  <c r="I62" i="1"/>
  <c r="I63" i="1"/>
  <c r="I64" i="1"/>
  <c r="I67" i="1"/>
  <c r="I68" i="1"/>
  <c r="I69" i="1"/>
  <c r="I70" i="1"/>
  <c r="I71" i="1"/>
  <c r="I72" i="1"/>
  <c r="I73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3" i="1"/>
  <c r="H54" i="1"/>
  <c r="H55" i="1"/>
  <c r="H56" i="1"/>
  <c r="H57" i="1"/>
  <c r="H61" i="1"/>
  <c r="H62" i="1"/>
  <c r="H63" i="1"/>
  <c r="H64" i="1"/>
  <c r="H67" i="1"/>
  <c r="H68" i="1"/>
  <c r="H69" i="1"/>
  <c r="H70" i="1"/>
  <c r="H71" i="1"/>
  <c r="H72" i="1"/>
  <c r="H73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2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8" i="1"/>
  <c r="G49" i="1"/>
  <c r="G50" i="1"/>
  <c r="G51" i="1"/>
  <c r="G53" i="1"/>
  <c r="G54" i="1"/>
  <c r="G55" i="1"/>
  <c r="G56" i="1"/>
  <c r="G57" i="1"/>
  <c r="G63" i="1"/>
  <c r="G64" i="1"/>
  <c r="G67" i="1"/>
  <c r="G68" i="1"/>
  <c r="G69" i="1"/>
  <c r="G71" i="1"/>
  <c r="G72" i="1"/>
  <c r="G73" i="1"/>
  <c r="G11" i="1"/>
  <c r="I91" i="1" l="1"/>
  <c r="G91" i="1"/>
</calcChain>
</file>

<file path=xl/sharedStrings.xml><?xml version="1.0" encoding="utf-8"?>
<sst xmlns="http://schemas.openxmlformats.org/spreadsheetml/2006/main" count="102" uniqueCount="96">
  <si>
    <t>грн.</t>
  </si>
  <si>
    <t>ККД</t>
  </si>
  <si>
    <t>Доходи</t>
  </si>
  <si>
    <t>+/-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</si>
  <si>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</si>
  <si>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</si>
  <si>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</si>
  <si>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</si>
  <si>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</si>
  <si>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</si>
  <si>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Рентна плата та плата за використання інших природних ресурсів </t>
  </si>
  <si>
    <t>Рентна плата за спеціальне використання лісових ресурсів </t>
  </si>
  <si>
    <t>Рентна плата за спеціальне використання лісових ресурсів в частині деревини, заготовленої в порядку рубок головного користування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</si>
  <si>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</si>
  <si>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за користування надрами загальнодержавного значення</t>
  </si>
  <si>
    <t>Рентна плата за користування надрами для видобування інших корисних копалин загальнодержавного значення</t>
  </si>
  <si>
    <t>Внутрішні податки на товари та послуги  </t>
  </si>
  <si>
    <t>Акцизний податок з вироблених в Україні підакцизних товарів (продукції) </t>
  </si>
  <si>
    <t>Пальне</t>
  </si>
  <si>
    <t>Акцизний податок з ввезених на митну територію України підакцизних товарів (продукції) </t>
  </si>
  <si>
    <t>Акцизний податок з реалізації суб`єктами господарювання роздрібної торгівлі підакцизних товарів </t>
  </si>
  <si>
    <t>Місцеві податки та збори, що сплачуються (перераховуються) згідно з Податковим кодексом України</t>
  </si>
  <si>
    <t>Податок на майно </t>
  </si>
  <si>
    <t>Податок на нерухоме майно, відмінне від земельної ділянки, сплачений юридичними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</si>
  <si>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</si>
  <si>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нежитлової нерухомості 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</si>
  <si>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 </t>
  </si>
  <si>
    <t>Земельний податок з юридичних осіб </t>
  </si>
  <si>
    <t>Орендна плата з юридичних осіб </t>
  </si>
  <si>
    <t>Земельний податок з фізичних осіб </t>
  </si>
  <si>
    <t>Орендна плата з фізичних осіб </t>
  </si>
  <si>
    <t>Транспортний податок з юридичних осіб </t>
  </si>
  <si>
    <t>Єдиний податок  </t>
  </si>
  <si>
    <t>Єдиний податок з юридичних осіб </t>
  </si>
  <si>
    <t>Єдиний податок з фізичних осіб 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</si>
  <si>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відсотків` </t>
  </si>
  <si>
    <t>Неподаткові надходження  </t>
  </si>
  <si>
    <t>Доходи від власності та підприємницької діяльності  </t>
  </si>
  <si>
    <t>Інші надходження  </t>
  </si>
  <si>
    <t>Адміністративні штрафи та інші санкції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</si>
  <si>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</si>
  <si>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</si>
  <si>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Плата за надання інших адміністративних послуг</t>
  </si>
  <si>
    <t>Державне мито  </t>
  </si>
  <si>
    <t>Державне мито, що сплачується за місцем розгляду та оформлення документів, у тому числі за оформлення документів на спадщину і дарування  </t>
  </si>
  <si>
    <t>Офіційні трансферти  </t>
  </si>
  <si>
    <t>Від органів державного управління  </t>
  </si>
  <si>
    <t>Дотації з державного бюджету місцевим бюджетам</t>
  </si>
  <si>
    <t>Базова дотація </t>
  </si>
  <si>
    <t>Субвенції з державного бюджету місцевим бюджетам</t>
  </si>
  <si>
    <t>Освітня субвенція з державного бюджету місцевим бюджетам </t>
  </si>
  <si>
    <t>Субвенції з місцевих бюджетів іншим місцевим бюджетам</t>
  </si>
  <si>
    <t>Субвенція з місцевого бюджету на надання державної підтримки особам з особливими освітніми потребами за рахунок відповідної субвенції з державного бюджету</t>
  </si>
  <si>
    <t>Інші субвенції з місцевого бюджету</t>
  </si>
  <si>
    <t>Всього без урахування трансферт</t>
  </si>
  <si>
    <t>Загальний фонд</t>
  </si>
  <si>
    <t>Бюджет на звітний період з урахуванням змін</t>
  </si>
  <si>
    <t>до уточнених річних призначень</t>
  </si>
  <si>
    <t>до уточнених річних призначень на звітний період</t>
  </si>
  <si>
    <t>6=к.5-к.4</t>
  </si>
  <si>
    <t>7=к.5/к.3</t>
  </si>
  <si>
    <t>8=к.5/к.4</t>
  </si>
  <si>
    <t>% виконання</t>
  </si>
  <si>
    <t>Дохідна частина бюджету</t>
  </si>
  <si>
    <t>Інші податки та збори </t>
  </si>
  <si>
    <t>Екологічний податок 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</si>
  <si>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</si>
  <si>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 </t>
  </si>
  <si>
    <t>Інші неподаткові надходження  </t>
  </si>
  <si>
    <t>Власні надходження бюджетних установ  </t>
  </si>
  <si>
    <t>Надходження від плати за послуги, що надаються бюджетними установами згідно із законодавством </t>
  </si>
  <si>
    <t>Плата за послуги, що надаються бюджетними установами згідно з їх основною діяльністю </t>
  </si>
  <si>
    <t>Спеціальний фонд</t>
  </si>
  <si>
    <t>Всього доходів спеціального фонду</t>
  </si>
  <si>
    <t>Всього доходів</t>
  </si>
  <si>
    <t>Всього доходів загального фонду</t>
  </si>
  <si>
    <t>Податок на прибуток підприємств  </t>
  </si>
  <si>
    <t>Податок на прибуток підприємств та фінансових установ комунальної власності </t>
  </si>
  <si>
    <t>Адміністративний збір за державну реєстрацію речових прав на нерухоме майно та їх обтяжень 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</si>
  <si>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тютюну,рідин, що використовуються в електронних сигаретах, що оподатковується згідно з підпунктом 213.1.14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</si>
  <si>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</si>
  <si>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Адміністративні штрафи та штрафні санкції за порушення законодавства у сфері виробництва та обігу алкогольних напоїв та тютюнових виробів </t>
  </si>
  <si>
    <t>Надходження бюджетних установ від додаткової (господарської) діяльності </t>
  </si>
  <si>
    <t>Інші джерела власних надходжень бюджетних установ  </t>
  </si>
  <si>
    <t>Благодійні внески, гранти та дарунки </t>
  </si>
  <si>
    <t>Надходження, що отримують бюджетні установи від підприємств, організацій, фізичних осіб та від інших бюджетних установ для виконання цільових заходів, у тому числі заходів з відчуження для суспільних потреб земельних ділянок та розміщених на них інших об`</t>
  </si>
  <si>
    <t>Плата за оренду майна бюджетних установ, що здають</t>
  </si>
  <si>
    <t>Додаток №1 до  рішення ____ сесії восьмого скликання Березнянської селищної ради №   від __ ___________2023 року</t>
  </si>
  <si>
    <t>Начальник фінансового відділу</t>
  </si>
  <si>
    <t>РОМАНЧЕНКО</t>
  </si>
  <si>
    <t xml:space="preserve">               Ольга</t>
  </si>
  <si>
    <t>Бюджет на 2023 рік з урахуванням змін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</si>
  <si>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зв’язку з повномасштабною збройною агрес</t>
  </si>
  <si>
    <t>"Про виконання бюджету Березнянської селищної територіальної громади за  6 місяців 2023 року"</t>
  </si>
  <si>
    <t>Звіт про виконання бюджету Березнянської селищної територіальної громади за 6 місяців 2023 року</t>
  </si>
  <si>
    <t>Виконано за 6 місяців 2023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</si>
</sst>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26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Arial"/>
      <charset val="204"/>
    </font>
  </fonts>
  <fills count="2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</borders>
  <cellStyleXfs count="64">
    <xf numFmtId="0" fontId="0" fillId="0" borderId="0"/>
    <xf numFmtId="0" fontId="7" fillId="0" borderId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10" fillId="0" borderId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2" borderId="0" applyNumberFormat="0" applyBorder="0" applyAlignment="0" applyProtection="0"/>
    <xf numFmtId="0" fontId="11" fillId="10" borderId="5" applyNumberFormat="0" applyAlignment="0" applyProtection="0"/>
    <xf numFmtId="0" fontId="12" fillId="23" borderId="6" applyNumberFormat="0" applyAlignment="0" applyProtection="0"/>
    <xf numFmtId="0" fontId="13" fillId="23" borderId="5" applyNumberFormat="0" applyAlignment="0" applyProtection="0"/>
    <xf numFmtId="0" fontId="14" fillId="0" borderId="7" applyNumberFormat="0" applyFill="0" applyAlignment="0" applyProtection="0"/>
    <xf numFmtId="0" fontId="15" fillId="24" borderId="8" applyNumberFormat="0" applyAlignment="0" applyProtection="0"/>
    <xf numFmtId="0" fontId="16" fillId="0" borderId="0" applyNumberFormat="0" applyFill="0" applyBorder="0" applyAlignment="0" applyProtection="0"/>
    <xf numFmtId="0" fontId="17" fillId="25" borderId="0" applyNumberFormat="0" applyBorder="0" applyAlignment="0" applyProtection="0"/>
    <xf numFmtId="0" fontId="8" fillId="0" borderId="0"/>
    <xf numFmtId="0" fontId="19" fillId="6" borderId="0" applyNumberFormat="0" applyBorder="0" applyAlignment="0" applyProtection="0"/>
    <xf numFmtId="0" fontId="20" fillId="0" borderId="0" applyNumberFormat="0" applyFill="0" applyBorder="0" applyAlignment="0" applyProtection="0"/>
    <xf numFmtId="0" fontId="18" fillId="26" borderId="9" applyNumberFormat="0" applyFont="0" applyAlignment="0" applyProtection="0"/>
    <xf numFmtId="0" fontId="8" fillId="26" borderId="9" applyNumberFormat="0" applyFont="0" applyAlignment="0" applyProtection="0"/>
    <xf numFmtId="0" fontId="21" fillId="0" borderId="10" applyNumberFormat="0" applyFill="0" applyAlignment="0" applyProtection="0"/>
    <xf numFmtId="0" fontId="22" fillId="0" borderId="0"/>
    <xf numFmtId="0" fontId="23" fillId="0" borderId="0" applyNumberFormat="0" applyFill="0" applyBorder="0" applyAlignment="0" applyProtection="0"/>
    <xf numFmtId="0" fontId="24" fillId="7" borderId="0" applyNumberFormat="0" applyBorder="0" applyAlignment="0" applyProtection="0"/>
    <xf numFmtId="0" fontId="10" fillId="0" borderId="0"/>
    <xf numFmtId="0" fontId="25" fillId="0" borderId="0"/>
    <xf numFmtId="0" fontId="18" fillId="0" borderId="0"/>
  </cellStyleXfs>
  <cellXfs count="4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5" fillId="0" borderId="1" xfId="0" applyFont="1" applyBorder="1"/>
    <xf numFmtId="164" fontId="1" fillId="0" borderId="1" xfId="0" applyNumberFormat="1" applyFont="1" applyBorder="1"/>
    <xf numFmtId="164" fontId="1" fillId="2" borderId="1" xfId="0" applyNumberFormat="1" applyFont="1" applyFill="1" applyBorder="1"/>
    <xf numFmtId="0" fontId="1" fillId="2" borderId="1" xfId="0" applyFont="1" applyFill="1" applyBorder="1"/>
    <xf numFmtId="0" fontId="0" fillId="2" borderId="1" xfId="0" applyFill="1" applyBorder="1"/>
    <xf numFmtId="164" fontId="1" fillId="4" borderId="1" xfId="0" applyNumberFormat="1" applyFont="1" applyFill="1" applyBorder="1"/>
    <xf numFmtId="0" fontId="1" fillId="4" borderId="1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4" borderId="1" xfId="0" applyFill="1" applyBorder="1"/>
    <xf numFmtId="0" fontId="0" fillId="0" borderId="1" xfId="0" applyBorder="1" applyAlignment="1">
      <alignment wrapText="1"/>
    </xf>
    <xf numFmtId="164" fontId="5" fillId="0" borderId="1" xfId="0" applyNumberFormat="1" applyFont="1" applyBorder="1"/>
    <xf numFmtId="0" fontId="5" fillId="0" borderId="1" xfId="0" applyFont="1" applyBorder="1" applyAlignment="1">
      <alignment wrapText="1"/>
    </xf>
    <xf numFmtId="0" fontId="0" fillId="0" borderId="1" xfId="0" applyBorder="1"/>
    <xf numFmtId="164" fontId="0" fillId="0" borderId="1" xfId="0" applyNumberForma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64" fontId="1" fillId="0" borderId="0" xfId="0" applyNumberFormat="1" applyFont="1"/>
    <xf numFmtId="0" fontId="6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164" fontId="6" fillId="3" borderId="1" xfId="0" applyNumberFormat="1" applyFont="1" applyFill="1" applyBorder="1"/>
    <xf numFmtId="2" fontId="6" fillId="3" borderId="1" xfId="0" applyNumberFormat="1" applyFont="1" applyFill="1" applyBorder="1"/>
    <xf numFmtId="164" fontId="5" fillId="0" borderId="3" xfId="0" applyNumberFormat="1" applyFont="1" applyBorder="1"/>
    <xf numFmtId="0" fontId="0" fillId="0" borderId="1" xfId="0" applyBorder="1"/>
    <xf numFmtId="0" fontId="0" fillId="0" borderId="1" xfId="0" applyBorder="1"/>
    <xf numFmtId="164" fontId="0" fillId="0" borderId="1" xfId="0" applyNumberFormat="1" applyFont="1" applyBorder="1"/>
    <xf numFmtId="0" fontId="0" fillId="0" borderId="1" xfId="0" applyBorder="1"/>
    <xf numFmtId="0" fontId="1" fillId="0" borderId="0" xfId="0" applyFont="1"/>
    <xf numFmtId="0" fontId="0" fillId="0" borderId="1" xfId="0" applyBorder="1"/>
    <xf numFmtId="0" fontId="0" fillId="0" borderId="0" xfId="0" applyAlignment="1">
      <alignment wrapText="1"/>
    </xf>
    <xf numFmtId="0" fontId="1" fillId="2" borderId="2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6" fillId="3" borderId="1" xfId="0" applyFont="1" applyFill="1" applyBorder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" fillId="4" borderId="2" xfId="0" applyFont="1" applyFill="1" applyBorder="1"/>
    <xf numFmtId="0" fontId="1" fillId="4" borderId="4" xfId="0" applyFont="1" applyFill="1" applyBorder="1"/>
  </cellXfs>
  <cellStyles count="64">
    <cellStyle name="20% - Акцент1" xfId="2"/>
    <cellStyle name="20% — акцент1" xfId="3"/>
    <cellStyle name="20% - Акцент2" xfId="4"/>
    <cellStyle name="20% — акцент2" xfId="5"/>
    <cellStyle name="20% - Акцент3" xfId="6"/>
    <cellStyle name="20% — акцент3" xfId="7"/>
    <cellStyle name="20% - Акцент4" xfId="8"/>
    <cellStyle name="20% — акцент4" xfId="9"/>
    <cellStyle name="20% - Акцент5" xfId="10"/>
    <cellStyle name="20% — акцент5" xfId="11"/>
    <cellStyle name="20% - Акцент6" xfId="12"/>
    <cellStyle name="20% — акцент6" xfId="13"/>
    <cellStyle name="40% - Акцент1" xfId="14"/>
    <cellStyle name="40% — акцент1" xfId="15"/>
    <cellStyle name="40% - Акцент2" xfId="16"/>
    <cellStyle name="40% — акцент2" xfId="17"/>
    <cellStyle name="40% - Акцент3" xfId="18"/>
    <cellStyle name="40% — акцент3" xfId="19"/>
    <cellStyle name="40% - Акцент4" xfId="20"/>
    <cellStyle name="40% — акцент4" xfId="21"/>
    <cellStyle name="40% - Акцент5" xfId="22"/>
    <cellStyle name="40% — акцент5" xfId="23"/>
    <cellStyle name="40% - Акцент6" xfId="24"/>
    <cellStyle name="40% — акцент6" xfId="25"/>
    <cellStyle name="60% - Акцент1" xfId="26"/>
    <cellStyle name="60% — акцент1" xfId="27"/>
    <cellStyle name="60% - Акцент2" xfId="28"/>
    <cellStyle name="60% — акцент2" xfId="29"/>
    <cellStyle name="60% - Акцент3" xfId="30"/>
    <cellStyle name="60% — акцент3" xfId="31"/>
    <cellStyle name="60% - Акцент4" xfId="32"/>
    <cellStyle name="60% — акцент4" xfId="33"/>
    <cellStyle name="60% - Акцент5" xfId="34"/>
    <cellStyle name="60% — акцент5" xfId="35"/>
    <cellStyle name="60% - Акцент6" xfId="36"/>
    <cellStyle name="60% — акцент6" xfId="37"/>
    <cellStyle name="Normal_Доходи" xfId="38"/>
    <cellStyle name="Акцент1" xfId="39"/>
    <cellStyle name="Акцент2" xfId="40"/>
    <cellStyle name="Акцент3" xfId="41"/>
    <cellStyle name="Акцент4" xfId="42"/>
    <cellStyle name="Акцент5" xfId="43"/>
    <cellStyle name="Акцент6" xfId="44"/>
    <cellStyle name="Ввод " xfId="45"/>
    <cellStyle name="Вывод" xfId="46"/>
    <cellStyle name="Вычисление" xfId="47"/>
    <cellStyle name="Звичайний 2" xfId="1"/>
    <cellStyle name="Звичайний 2 2" xfId="61"/>
    <cellStyle name="Звичайний 2 3" xfId="62"/>
    <cellStyle name="Звичайний 3" xfId="63"/>
    <cellStyle name="Итог" xfId="48"/>
    <cellStyle name="Контрольная ячейка" xfId="49"/>
    <cellStyle name="Название" xfId="50"/>
    <cellStyle name="Нейтральный" xfId="51"/>
    <cellStyle name="Обычный" xfId="0" builtinId="0"/>
    <cellStyle name="Обычный 2" xfId="52"/>
    <cellStyle name="Плохой" xfId="53"/>
    <cellStyle name="Пояснение" xfId="54"/>
    <cellStyle name="Примечание" xfId="55"/>
    <cellStyle name="Примечание 2" xfId="56"/>
    <cellStyle name="Связанная ячейка" xfId="57"/>
    <cellStyle name="Стиль 1" xfId="58"/>
    <cellStyle name="Текст предупреждения" xfId="59"/>
    <cellStyle name="Хороший" xfId="60"/>
  </cellStyles>
  <dxfs count="0"/>
  <tableStyles count="0" defaultTableStyle="TableStyleMedium2" defaultPivotStyle="PivotStyleLight16"/>
  <colors>
    <mruColors>
      <color rgb="FFFF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93"/>
  <sheetViews>
    <sheetView tabSelected="1" topLeftCell="A70" workbookViewId="0">
      <selection activeCell="H93" sqref="H93"/>
    </sheetView>
  </sheetViews>
  <sheetFormatPr defaultRowHeight="12.75" x14ac:dyDescent="0.2"/>
  <cols>
    <col min="1" max="1" width="0.140625" customWidth="1"/>
    <col min="2" max="2" width="9.140625" customWidth="1"/>
    <col min="3" max="3" width="45.5703125" customWidth="1"/>
    <col min="4" max="4" width="12.85546875" customWidth="1"/>
    <col min="5" max="5" width="12.7109375" customWidth="1"/>
    <col min="6" max="6" width="13.140625" customWidth="1"/>
    <col min="7" max="7" width="12.28515625" customWidth="1"/>
    <col min="8" max="8" width="10.42578125" customWidth="1"/>
    <col min="9" max="9" width="10.140625" customWidth="1"/>
    <col min="11" max="12" width="11.42578125" bestFit="1" customWidth="1"/>
    <col min="13" max="13" width="9.42578125" bestFit="1" customWidth="1"/>
  </cols>
  <sheetData>
    <row r="1" spans="2:9" ht="42" customHeight="1" x14ac:dyDescent="0.2">
      <c r="F1" s="36" t="s">
        <v>87</v>
      </c>
      <c r="G1" s="36"/>
      <c r="H1" s="36"/>
      <c r="I1" s="36"/>
    </row>
    <row r="2" spans="2:9" ht="26.25" customHeight="1" x14ac:dyDescent="0.2">
      <c r="F2" s="36" t="s">
        <v>93</v>
      </c>
      <c r="G2" s="36"/>
      <c r="H2" s="36"/>
      <c r="I2" s="36"/>
    </row>
    <row r="3" spans="2:9" x14ac:dyDescent="0.2">
      <c r="H3" s="23"/>
      <c r="I3" s="23"/>
    </row>
    <row r="4" spans="2:9" ht="18.75" x14ac:dyDescent="0.2">
      <c r="B4" s="44" t="s">
        <v>94</v>
      </c>
      <c r="C4" s="45"/>
      <c r="D4" s="45"/>
      <c r="E4" s="45"/>
      <c r="F4" s="45"/>
      <c r="G4" s="45"/>
      <c r="H4" s="45"/>
      <c r="I4" s="45"/>
    </row>
    <row r="5" spans="2:9" ht="15" x14ac:dyDescent="0.2">
      <c r="B5" s="46" t="s">
        <v>63</v>
      </c>
      <c r="C5" s="46"/>
      <c r="D5" s="46"/>
      <c r="E5" s="46"/>
      <c r="F5" s="46"/>
      <c r="G5" s="46"/>
      <c r="H5" s="46"/>
      <c r="I5" s="46"/>
    </row>
    <row r="6" spans="2:9" x14ac:dyDescent="0.2">
      <c r="I6" t="s">
        <v>0</v>
      </c>
    </row>
    <row r="7" spans="2:9" ht="12.75" customHeight="1" x14ac:dyDescent="0.2">
      <c r="B7" s="42" t="s">
        <v>1</v>
      </c>
      <c r="C7" s="42" t="s">
        <v>2</v>
      </c>
      <c r="D7" s="40" t="s">
        <v>91</v>
      </c>
      <c r="E7" s="40" t="s">
        <v>56</v>
      </c>
      <c r="F7" s="40" t="s">
        <v>95</v>
      </c>
      <c r="G7" s="42" t="s">
        <v>3</v>
      </c>
      <c r="H7" s="42" t="s">
        <v>62</v>
      </c>
      <c r="I7" s="43"/>
    </row>
    <row r="8" spans="2:9" ht="89.25" x14ac:dyDescent="0.2">
      <c r="B8" s="43"/>
      <c r="C8" s="43"/>
      <c r="D8" s="41"/>
      <c r="E8" s="41"/>
      <c r="F8" s="41"/>
      <c r="G8" s="41"/>
      <c r="H8" s="3" t="s">
        <v>57</v>
      </c>
      <c r="I8" s="3" t="s">
        <v>58</v>
      </c>
    </row>
    <row r="9" spans="2:9" x14ac:dyDescent="0.2">
      <c r="B9" s="1">
        <v>1</v>
      </c>
      <c r="C9" s="1">
        <v>2</v>
      </c>
      <c r="D9" s="22">
        <v>3</v>
      </c>
      <c r="E9" s="22">
        <v>4</v>
      </c>
      <c r="F9" s="21">
        <v>5</v>
      </c>
      <c r="G9" s="21" t="s">
        <v>59</v>
      </c>
      <c r="H9" s="2" t="s">
        <v>60</v>
      </c>
      <c r="I9" s="4" t="s">
        <v>61</v>
      </c>
    </row>
    <row r="10" spans="2:9" ht="15" x14ac:dyDescent="0.2">
      <c r="B10" s="11"/>
      <c r="C10" s="12" t="s">
        <v>55</v>
      </c>
      <c r="D10" s="13"/>
      <c r="E10" s="13"/>
      <c r="F10" s="14"/>
      <c r="G10" s="14"/>
      <c r="H10" s="14"/>
      <c r="I10" s="15"/>
    </row>
    <row r="11" spans="2:9" x14ac:dyDescent="0.2">
      <c r="B11" s="5">
        <v>10000000</v>
      </c>
      <c r="C11" s="18" t="s">
        <v>4</v>
      </c>
      <c r="D11" s="17">
        <v>21365330</v>
      </c>
      <c r="E11" s="17">
        <v>9873134</v>
      </c>
      <c r="F11" s="17">
        <v>14642160.59</v>
      </c>
      <c r="G11" s="17">
        <f>F11-E11</f>
        <v>4769026.59</v>
      </c>
      <c r="H11" s="29">
        <f t="shared" ref="H11:H46" si="0">IF(D11=0,0,F11/D11*100)</f>
        <v>68.532339963857339</v>
      </c>
      <c r="I11" s="29">
        <f t="shared" ref="I11:I46" si="1">IF(E11=0,0,F11/E11*100)</f>
        <v>148.30306759738093</v>
      </c>
    </row>
    <row r="12" spans="2:9" ht="25.5" x14ac:dyDescent="0.2">
      <c r="B12" s="19">
        <v>11000000</v>
      </c>
      <c r="C12" s="16" t="s">
        <v>5</v>
      </c>
      <c r="D12" s="20">
        <v>8786000</v>
      </c>
      <c r="E12" s="20">
        <v>4115594</v>
      </c>
      <c r="F12" s="20">
        <v>6618290.8899999997</v>
      </c>
      <c r="G12" s="20">
        <f t="shared" ref="G12:G73" si="2">F12-E12</f>
        <v>2502696.8899999997</v>
      </c>
      <c r="H12" s="6">
        <f t="shared" si="0"/>
        <v>75.327690530389248</v>
      </c>
      <c r="I12" s="6">
        <f t="shared" si="1"/>
        <v>160.81010153090901</v>
      </c>
    </row>
    <row r="13" spans="2:9" x14ac:dyDescent="0.2">
      <c r="B13" s="19">
        <v>11010000</v>
      </c>
      <c r="C13" s="16" t="s">
        <v>6</v>
      </c>
      <c r="D13" s="20">
        <v>8786000</v>
      </c>
      <c r="E13" s="20">
        <v>4115594</v>
      </c>
      <c r="F13" s="20">
        <v>6596499.8899999997</v>
      </c>
      <c r="G13" s="20">
        <f t="shared" si="2"/>
        <v>2480905.8899999997</v>
      </c>
      <c r="H13" s="6">
        <f t="shared" si="0"/>
        <v>75.079670953790114</v>
      </c>
      <c r="I13" s="6">
        <f t="shared" si="1"/>
        <v>160.28062753517474</v>
      </c>
    </row>
    <row r="14" spans="2:9" ht="38.25" x14ac:dyDescent="0.2">
      <c r="B14" s="19">
        <v>11010100</v>
      </c>
      <c r="C14" s="16" t="s">
        <v>7</v>
      </c>
      <c r="D14" s="20">
        <v>8012000</v>
      </c>
      <c r="E14" s="20">
        <v>4038048</v>
      </c>
      <c r="F14" s="20">
        <v>4888766.67</v>
      </c>
      <c r="G14" s="20">
        <f t="shared" si="2"/>
        <v>850718.66999999993</v>
      </c>
      <c r="H14" s="6">
        <f t="shared" si="0"/>
        <v>61.018056290564147</v>
      </c>
      <c r="I14" s="6">
        <f t="shared" si="1"/>
        <v>121.0675720050876</v>
      </c>
    </row>
    <row r="15" spans="2:9" ht="38.25" x14ac:dyDescent="0.2">
      <c r="B15" s="19">
        <v>11010400</v>
      </c>
      <c r="C15" s="16" t="s">
        <v>8</v>
      </c>
      <c r="D15" s="20">
        <v>700000</v>
      </c>
      <c r="E15" s="20">
        <v>32900</v>
      </c>
      <c r="F15" s="20">
        <v>1717406.14</v>
      </c>
      <c r="G15" s="20">
        <f t="shared" si="2"/>
        <v>1684506.14</v>
      </c>
      <c r="H15" s="6">
        <f t="shared" si="0"/>
        <v>245.34373428571428</v>
      </c>
      <c r="I15" s="6">
        <f t="shared" si="1"/>
        <v>5220.0794528875376</v>
      </c>
    </row>
    <row r="16" spans="2:9" ht="38.25" x14ac:dyDescent="0.2">
      <c r="B16" s="19">
        <v>11010500</v>
      </c>
      <c r="C16" s="16" t="s">
        <v>9</v>
      </c>
      <c r="D16" s="20">
        <v>74000</v>
      </c>
      <c r="E16" s="20">
        <v>44646</v>
      </c>
      <c r="F16" s="20">
        <v>-9672.92</v>
      </c>
      <c r="G16" s="20">
        <f t="shared" si="2"/>
        <v>-54318.92</v>
      </c>
      <c r="H16" s="6">
        <f t="shared" si="0"/>
        <v>-13.071513513513514</v>
      </c>
      <c r="I16" s="6">
        <f t="shared" si="1"/>
        <v>-21.665815526586929</v>
      </c>
    </row>
    <row r="17" spans="2:9" x14ac:dyDescent="0.2">
      <c r="B17" s="19">
        <v>11020000</v>
      </c>
      <c r="C17" s="16" t="s">
        <v>76</v>
      </c>
      <c r="D17" s="20">
        <v>0</v>
      </c>
      <c r="E17" s="20">
        <v>0</v>
      </c>
      <c r="F17" s="20">
        <v>21791</v>
      </c>
      <c r="G17" s="20">
        <f t="shared" si="2"/>
        <v>21791</v>
      </c>
      <c r="H17" s="6">
        <f t="shared" si="0"/>
        <v>0</v>
      </c>
      <c r="I17" s="6">
        <f t="shared" si="1"/>
        <v>0</v>
      </c>
    </row>
    <row r="18" spans="2:9" ht="25.5" x14ac:dyDescent="0.2">
      <c r="B18" s="19">
        <v>11020200</v>
      </c>
      <c r="C18" s="16" t="s">
        <v>77</v>
      </c>
      <c r="D18" s="20">
        <v>0</v>
      </c>
      <c r="E18" s="20">
        <v>0</v>
      </c>
      <c r="F18" s="20">
        <v>21791</v>
      </c>
      <c r="G18" s="20">
        <f t="shared" si="2"/>
        <v>21791</v>
      </c>
      <c r="H18" s="6">
        <f t="shared" si="0"/>
        <v>0</v>
      </c>
      <c r="I18" s="6">
        <f t="shared" si="1"/>
        <v>0</v>
      </c>
    </row>
    <row r="19" spans="2:9" ht="25.5" x14ac:dyDescent="0.2">
      <c r="B19" s="19">
        <v>13000000</v>
      </c>
      <c r="C19" s="16" t="s">
        <v>10</v>
      </c>
      <c r="D19" s="20">
        <v>393000</v>
      </c>
      <c r="E19" s="20">
        <v>149060</v>
      </c>
      <c r="F19" s="20">
        <v>162697.07999999999</v>
      </c>
      <c r="G19" s="20">
        <f t="shared" si="2"/>
        <v>13637.079999999987</v>
      </c>
      <c r="H19" s="6">
        <f t="shared" si="0"/>
        <v>41.398748091603046</v>
      </c>
      <c r="I19" s="6">
        <f t="shared" si="1"/>
        <v>109.14871863679055</v>
      </c>
    </row>
    <row r="20" spans="2:9" ht="25.5" x14ac:dyDescent="0.2">
      <c r="B20" s="19">
        <v>13010000</v>
      </c>
      <c r="C20" s="16" t="s">
        <v>11</v>
      </c>
      <c r="D20" s="20">
        <v>393000</v>
      </c>
      <c r="E20" s="20">
        <v>149060</v>
      </c>
      <c r="F20" s="20">
        <v>162296.41</v>
      </c>
      <c r="G20" s="20">
        <f t="shared" si="2"/>
        <v>13236.410000000003</v>
      </c>
      <c r="H20" s="6">
        <f t="shared" si="0"/>
        <v>41.296796437659033</v>
      </c>
      <c r="I20" s="6">
        <f t="shared" si="1"/>
        <v>108.87992083724676</v>
      </c>
    </row>
    <row r="21" spans="2:9" ht="38.25" x14ac:dyDescent="0.2">
      <c r="B21" s="19">
        <v>13010100</v>
      </c>
      <c r="C21" s="16" t="s">
        <v>12</v>
      </c>
      <c r="D21" s="20">
        <v>200000</v>
      </c>
      <c r="E21" s="20">
        <v>68000</v>
      </c>
      <c r="F21" s="20">
        <v>145484.64000000001</v>
      </c>
      <c r="G21" s="20">
        <f t="shared" si="2"/>
        <v>77484.640000000014</v>
      </c>
      <c r="H21" s="6">
        <f t="shared" si="0"/>
        <v>72.742320000000007</v>
      </c>
      <c r="I21" s="6">
        <f t="shared" si="1"/>
        <v>213.94800000000004</v>
      </c>
    </row>
    <row r="22" spans="2:9" ht="63.75" x14ac:dyDescent="0.2">
      <c r="B22" s="19">
        <v>13010200</v>
      </c>
      <c r="C22" s="16" t="s">
        <v>13</v>
      </c>
      <c r="D22" s="20">
        <v>193000</v>
      </c>
      <c r="E22" s="20">
        <v>81060</v>
      </c>
      <c r="F22" s="20">
        <v>16811.77</v>
      </c>
      <c r="G22" s="20">
        <f t="shared" si="2"/>
        <v>-64248.229999999996</v>
      </c>
      <c r="H22" s="6">
        <f t="shared" si="0"/>
        <v>8.7107616580310889</v>
      </c>
      <c r="I22" s="6">
        <f t="shared" si="1"/>
        <v>20.739908709597827</v>
      </c>
    </row>
    <row r="23" spans="2:9" ht="25.5" x14ac:dyDescent="0.2">
      <c r="B23" s="19">
        <v>13030000</v>
      </c>
      <c r="C23" s="16" t="s">
        <v>14</v>
      </c>
      <c r="D23" s="20">
        <v>0</v>
      </c>
      <c r="E23" s="20">
        <v>0</v>
      </c>
      <c r="F23" s="20">
        <v>400.67</v>
      </c>
      <c r="G23" s="20">
        <f t="shared" si="2"/>
        <v>400.67</v>
      </c>
      <c r="H23" s="6">
        <f t="shared" si="0"/>
        <v>0</v>
      </c>
      <c r="I23" s="6">
        <f t="shared" si="1"/>
        <v>0</v>
      </c>
    </row>
    <row r="24" spans="2:9" ht="38.25" x14ac:dyDescent="0.2">
      <c r="B24" s="19">
        <v>13030100</v>
      </c>
      <c r="C24" s="16" t="s">
        <v>15</v>
      </c>
      <c r="D24" s="20">
        <v>0</v>
      </c>
      <c r="E24" s="20">
        <v>0</v>
      </c>
      <c r="F24" s="20">
        <v>400.67</v>
      </c>
      <c r="G24" s="20">
        <f t="shared" si="2"/>
        <v>400.67</v>
      </c>
      <c r="H24" s="6">
        <f t="shared" si="0"/>
        <v>0</v>
      </c>
      <c r="I24" s="6">
        <f t="shared" si="1"/>
        <v>0</v>
      </c>
    </row>
    <row r="25" spans="2:9" x14ac:dyDescent="0.2">
      <c r="B25" s="19">
        <v>14000000</v>
      </c>
      <c r="C25" s="16" t="s">
        <v>16</v>
      </c>
      <c r="D25" s="20">
        <v>435000</v>
      </c>
      <c r="E25" s="20">
        <v>195750</v>
      </c>
      <c r="F25" s="20">
        <v>1010337.94</v>
      </c>
      <c r="G25" s="20">
        <f t="shared" si="2"/>
        <v>814587.94</v>
      </c>
      <c r="H25" s="6">
        <f t="shared" si="0"/>
        <v>232.26159540229884</v>
      </c>
      <c r="I25" s="6">
        <f t="shared" si="1"/>
        <v>516.13687867177521</v>
      </c>
    </row>
    <row r="26" spans="2:9" ht="25.5" x14ac:dyDescent="0.2">
      <c r="B26" s="19">
        <v>14020000</v>
      </c>
      <c r="C26" s="16" t="s">
        <v>17</v>
      </c>
      <c r="D26" s="20">
        <v>60000</v>
      </c>
      <c r="E26" s="20">
        <v>25800</v>
      </c>
      <c r="F26" s="20">
        <v>146406.01999999999</v>
      </c>
      <c r="G26" s="20">
        <f t="shared" si="2"/>
        <v>120606.01999999999</v>
      </c>
      <c r="H26" s="6">
        <f t="shared" si="0"/>
        <v>244.0100333333333</v>
      </c>
      <c r="I26" s="6">
        <f t="shared" si="1"/>
        <v>567.46519379844949</v>
      </c>
    </row>
    <row r="27" spans="2:9" x14ac:dyDescent="0.2">
      <c r="B27" s="19">
        <v>14021900</v>
      </c>
      <c r="C27" s="16" t="s">
        <v>18</v>
      </c>
      <c r="D27" s="20">
        <v>60000</v>
      </c>
      <c r="E27" s="20">
        <v>25800</v>
      </c>
      <c r="F27" s="20">
        <v>146406.01999999999</v>
      </c>
      <c r="G27" s="20">
        <f t="shared" si="2"/>
        <v>120606.01999999999</v>
      </c>
      <c r="H27" s="6">
        <f t="shared" si="0"/>
        <v>244.0100333333333</v>
      </c>
      <c r="I27" s="6">
        <f t="shared" si="1"/>
        <v>567.46519379844949</v>
      </c>
    </row>
    <row r="28" spans="2:9" ht="25.5" x14ac:dyDescent="0.2">
      <c r="B28" s="19">
        <v>14030000</v>
      </c>
      <c r="C28" s="16" t="s">
        <v>19</v>
      </c>
      <c r="D28" s="20">
        <v>230000</v>
      </c>
      <c r="E28" s="20">
        <v>98900</v>
      </c>
      <c r="F28" s="20">
        <v>620430</v>
      </c>
      <c r="G28" s="20">
        <f t="shared" si="2"/>
        <v>521530</v>
      </c>
      <c r="H28" s="6">
        <f t="shared" si="0"/>
        <v>269.75217391304346</v>
      </c>
      <c r="I28" s="6">
        <f t="shared" si="1"/>
        <v>627.33063700707783</v>
      </c>
    </row>
    <row r="29" spans="2:9" x14ac:dyDescent="0.2">
      <c r="B29" s="19">
        <v>14031900</v>
      </c>
      <c r="C29" s="16" t="s">
        <v>18</v>
      </c>
      <c r="D29" s="20">
        <v>230000</v>
      </c>
      <c r="E29" s="20">
        <v>98900</v>
      </c>
      <c r="F29" s="20">
        <v>620430</v>
      </c>
      <c r="G29" s="20">
        <f t="shared" si="2"/>
        <v>521530</v>
      </c>
      <c r="H29" s="6">
        <f t="shared" si="0"/>
        <v>269.75217391304346</v>
      </c>
      <c r="I29" s="6">
        <f t="shared" si="1"/>
        <v>627.33063700707783</v>
      </c>
    </row>
    <row r="30" spans="2:9" ht="38.25" x14ac:dyDescent="0.2">
      <c r="B30" s="19">
        <v>14040000</v>
      </c>
      <c r="C30" s="16" t="s">
        <v>20</v>
      </c>
      <c r="D30" s="20">
        <v>145000</v>
      </c>
      <c r="E30" s="20">
        <v>71050</v>
      </c>
      <c r="F30" s="20">
        <v>243501.92</v>
      </c>
      <c r="G30" s="20">
        <v>172451.92</v>
      </c>
      <c r="H30" s="6">
        <f t="shared" si="0"/>
        <v>167.93235862068968</v>
      </c>
      <c r="I30" s="6">
        <f t="shared" si="1"/>
        <v>342.71909922589725</v>
      </c>
    </row>
    <row r="31" spans="2:9" ht="76.5" x14ac:dyDescent="0.2">
      <c r="B31" s="19">
        <v>14040100</v>
      </c>
      <c r="C31" s="16" t="s">
        <v>79</v>
      </c>
      <c r="D31" s="20">
        <v>0</v>
      </c>
      <c r="E31" s="20">
        <v>0</v>
      </c>
      <c r="F31" s="20">
        <v>158617.92000000001</v>
      </c>
      <c r="G31" s="20">
        <f t="shared" si="2"/>
        <v>158617.92000000001</v>
      </c>
      <c r="H31" s="6">
        <f t="shared" si="0"/>
        <v>0</v>
      </c>
      <c r="I31" s="6">
        <f t="shared" si="1"/>
        <v>0</v>
      </c>
    </row>
    <row r="32" spans="2:9" ht="63.75" x14ac:dyDescent="0.2">
      <c r="B32" s="19">
        <v>14040200</v>
      </c>
      <c r="C32" s="16" t="s">
        <v>80</v>
      </c>
      <c r="D32" s="20">
        <v>145000</v>
      </c>
      <c r="E32" s="20">
        <v>71050</v>
      </c>
      <c r="F32" s="20">
        <v>84884</v>
      </c>
      <c r="G32" s="20">
        <f t="shared" si="2"/>
        <v>13834</v>
      </c>
      <c r="H32" s="6">
        <f t="shared" si="0"/>
        <v>58.540689655172415</v>
      </c>
      <c r="I32" s="6">
        <f t="shared" si="1"/>
        <v>119.47079521463758</v>
      </c>
    </row>
    <row r="33" spans="2:9" ht="38.25" x14ac:dyDescent="0.2">
      <c r="B33" s="19">
        <v>18000000</v>
      </c>
      <c r="C33" s="16" t="s">
        <v>21</v>
      </c>
      <c r="D33" s="20">
        <v>11751330</v>
      </c>
      <c r="E33" s="20">
        <v>5412730</v>
      </c>
      <c r="F33" s="20">
        <v>6850834.6799999997</v>
      </c>
      <c r="G33" s="20">
        <v>1438104.68</v>
      </c>
      <c r="H33" s="6">
        <f t="shared" si="0"/>
        <v>58.29837711986643</v>
      </c>
      <c r="I33" s="6">
        <f t="shared" si="1"/>
        <v>126.5689343455151</v>
      </c>
    </row>
    <row r="34" spans="2:9" x14ac:dyDescent="0.2">
      <c r="B34" s="19">
        <v>18010000</v>
      </c>
      <c r="C34" s="16" t="s">
        <v>22</v>
      </c>
      <c r="D34" s="20">
        <v>844533</v>
      </c>
      <c r="E34" s="20">
        <v>4083630</v>
      </c>
      <c r="F34" s="20">
        <v>4084114.2</v>
      </c>
      <c r="G34" s="20">
        <f t="shared" si="2"/>
        <v>484.20000000018626</v>
      </c>
      <c r="H34" s="6">
        <f t="shared" si="0"/>
        <v>483.59438885159022</v>
      </c>
      <c r="I34" s="6">
        <f t="shared" si="1"/>
        <v>100.01185709772923</v>
      </c>
    </row>
    <row r="35" spans="2:9" ht="38.25" x14ac:dyDescent="0.2">
      <c r="B35" s="19">
        <v>18010100</v>
      </c>
      <c r="C35" s="16" t="s">
        <v>23</v>
      </c>
      <c r="D35" s="20">
        <v>10000</v>
      </c>
      <c r="E35" s="20">
        <v>5200</v>
      </c>
      <c r="F35" s="20">
        <v>467.28</v>
      </c>
      <c r="G35" s="20">
        <f t="shared" si="2"/>
        <v>-4732.72</v>
      </c>
      <c r="H35" s="6">
        <f t="shared" si="0"/>
        <v>4.6727999999999996</v>
      </c>
      <c r="I35" s="6">
        <f t="shared" si="1"/>
        <v>8.9861538461538455</v>
      </c>
    </row>
    <row r="36" spans="2:9" ht="38.25" x14ac:dyDescent="0.2">
      <c r="B36" s="19">
        <v>18010200</v>
      </c>
      <c r="C36" s="16" t="s">
        <v>24</v>
      </c>
      <c r="D36" s="20">
        <v>50000</v>
      </c>
      <c r="E36" s="20">
        <v>13000</v>
      </c>
      <c r="F36" s="20">
        <v>4706.17</v>
      </c>
      <c r="G36" s="20">
        <f t="shared" si="2"/>
        <v>-8293.83</v>
      </c>
      <c r="H36" s="6">
        <f t="shared" si="0"/>
        <v>9.4123400000000004</v>
      </c>
      <c r="I36" s="6">
        <f t="shared" si="1"/>
        <v>36.201307692307694</v>
      </c>
    </row>
    <row r="37" spans="2:9" ht="38.25" x14ac:dyDescent="0.2">
      <c r="B37" s="19">
        <v>18010300</v>
      </c>
      <c r="C37" s="16" t="s">
        <v>25</v>
      </c>
      <c r="D37" s="20">
        <v>100000</v>
      </c>
      <c r="E37" s="20">
        <v>13000</v>
      </c>
      <c r="F37" s="20">
        <v>27764.17</v>
      </c>
      <c r="G37" s="20">
        <f t="shared" si="2"/>
        <v>14764.169999999998</v>
      </c>
      <c r="H37" s="6">
        <f t="shared" si="0"/>
        <v>27.76417</v>
      </c>
      <c r="I37" s="6">
        <f t="shared" si="1"/>
        <v>213.57053846153846</v>
      </c>
    </row>
    <row r="38" spans="2:9" ht="38.25" x14ac:dyDescent="0.2">
      <c r="B38" s="19">
        <v>18010400</v>
      </c>
      <c r="C38" s="16" t="s">
        <v>26</v>
      </c>
      <c r="D38" s="20">
        <v>300000</v>
      </c>
      <c r="E38" s="20">
        <v>135000</v>
      </c>
      <c r="F38" s="20">
        <v>67844.55</v>
      </c>
      <c r="G38" s="20">
        <f t="shared" si="2"/>
        <v>-67155.45</v>
      </c>
      <c r="H38" s="6">
        <f t="shared" si="0"/>
        <v>22.614850000000001</v>
      </c>
      <c r="I38" s="6">
        <f t="shared" si="1"/>
        <v>50.25522222222223</v>
      </c>
    </row>
    <row r="39" spans="2:9" x14ac:dyDescent="0.2">
      <c r="B39" s="19">
        <v>18010500</v>
      </c>
      <c r="C39" s="16" t="s">
        <v>27</v>
      </c>
      <c r="D39" s="20">
        <v>800000</v>
      </c>
      <c r="E39" s="20">
        <v>401000</v>
      </c>
      <c r="F39" s="20">
        <v>148567.79</v>
      </c>
      <c r="G39" s="20">
        <f t="shared" si="2"/>
        <v>-252432.21</v>
      </c>
      <c r="H39" s="6">
        <f t="shared" si="0"/>
        <v>18.57097375</v>
      </c>
      <c r="I39" s="6">
        <f t="shared" si="1"/>
        <v>37.049324189526189</v>
      </c>
    </row>
    <row r="40" spans="2:9" x14ac:dyDescent="0.2">
      <c r="B40" s="19">
        <v>18010600</v>
      </c>
      <c r="C40" s="16" t="s">
        <v>28</v>
      </c>
      <c r="D40" s="20">
        <v>5800330</v>
      </c>
      <c r="E40" s="20">
        <v>3287330</v>
      </c>
      <c r="F40" s="20">
        <v>3333917.44</v>
      </c>
      <c r="G40" s="20">
        <f t="shared" si="2"/>
        <v>46587.439999999944</v>
      </c>
      <c r="H40" s="6">
        <f t="shared" si="0"/>
        <v>57.478064868722988</v>
      </c>
      <c r="I40" s="6">
        <f t="shared" si="1"/>
        <v>101.41718172498653</v>
      </c>
    </row>
    <row r="41" spans="2:9" x14ac:dyDescent="0.2">
      <c r="B41" s="19">
        <v>18010700</v>
      </c>
      <c r="C41" s="16" t="s">
        <v>29</v>
      </c>
      <c r="D41" s="20">
        <v>670000</v>
      </c>
      <c r="E41" s="20">
        <v>86000</v>
      </c>
      <c r="F41" s="20">
        <v>122123.48</v>
      </c>
      <c r="G41" s="20">
        <f t="shared" si="2"/>
        <v>36123.479999999996</v>
      </c>
      <c r="H41" s="6">
        <f t="shared" si="0"/>
        <v>18.227385074626863</v>
      </c>
      <c r="I41" s="6">
        <f t="shared" si="1"/>
        <v>142.00404651162791</v>
      </c>
    </row>
    <row r="42" spans="2:9" x14ac:dyDescent="0.2">
      <c r="B42" s="19">
        <v>18010900</v>
      </c>
      <c r="C42" s="16" t="s">
        <v>30</v>
      </c>
      <c r="D42" s="20">
        <v>690000</v>
      </c>
      <c r="E42" s="20">
        <v>130600</v>
      </c>
      <c r="F42" s="20">
        <v>378723.32</v>
      </c>
      <c r="G42" s="20">
        <f t="shared" si="2"/>
        <v>248123.32</v>
      </c>
      <c r="H42" s="6">
        <f t="shared" si="0"/>
        <v>54.887437681159426</v>
      </c>
      <c r="I42" s="6">
        <f t="shared" si="1"/>
        <v>289.98722817764167</v>
      </c>
    </row>
    <row r="43" spans="2:9" x14ac:dyDescent="0.2">
      <c r="B43" s="19">
        <v>18011100</v>
      </c>
      <c r="C43" s="16" t="s">
        <v>31</v>
      </c>
      <c r="D43" s="20">
        <v>25000</v>
      </c>
      <c r="E43" s="20">
        <v>12500</v>
      </c>
      <c r="F43" s="20">
        <v>0</v>
      </c>
      <c r="G43" s="20">
        <f t="shared" si="2"/>
        <v>-12500</v>
      </c>
      <c r="H43" s="6">
        <f t="shared" si="0"/>
        <v>0</v>
      </c>
      <c r="I43" s="6">
        <f t="shared" si="1"/>
        <v>0</v>
      </c>
    </row>
    <row r="44" spans="2:9" x14ac:dyDescent="0.2">
      <c r="B44" s="19">
        <v>18050000</v>
      </c>
      <c r="C44" s="16" t="s">
        <v>32</v>
      </c>
      <c r="D44" s="20">
        <v>3306000</v>
      </c>
      <c r="E44" s="20">
        <v>1329100</v>
      </c>
      <c r="F44" s="20">
        <v>2766720.48</v>
      </c>
      <c r="G44" s="20">
        <f t="shared" si="2"/>
        <v>1437620.48</v>
      </c>
      <c r="H44" s="6">
        <f t="shared" si="0"/>
        <v>83.687854809437397</v>
      </c>
      <c r="I44" s="6">
        <f t="shared" si="1"/>
        <v>208.16495974719734</v>
      </c>
    </row>
    <row r="45" spans="2:9" x14ac:dyDescent="0.2">
      <c r="B45" s="19">
        <v>18050300</v>
      </c>
      <c r="C45" s="16" t="s">
        <v>33</v>
      </c>
      <c r="D45" s="20">
        <v>280000</v>
      </c>
      <c r="E45" s="20">
        <v>107000</v>
      </c>
      <c r="F45" s="20">
        <v>78706.240000000005</v>
      </c>
      <c r="G45" s="20">
        <f t="shared" si="2"/>
        <v>-28293.759999999995</v>
      </c>
      <c r="H45" s="6">
        <f t="shared" si="0"/>
        <v>28.109371428571428</v>
      </c>
      <c r="I45" s="6">
        <f t="shared" si="1"/>
        <v>73.557233644859821</v>
      </c>
    </row>
    <row r="46" spans="2:9" x14ac:dyDescent="0.2">
      <c r="B46" s="19">
        <v>18050400</v>
      </c>
      <c r="C46" s="16" t="s">
        <v>34</v>
      </c>
      <c r="D46" s="20">
        <v>1806000</v>
      </c>
      <c r="E46" s="20">
        <v>870740</v>
      </c>
      <c r="F46" s="20">
        <v>775219.81</v>
      </c>
      <c r="G46" s="20">
        <f t="shared" si="2"/>
        <v>-95520.189999999944</v>
      </c>
      <c r="H46" s="6">
        <f t="shared" si="0"/>
        <v>42.924684939091918</v>
      </c>
      <c r="I46" s="6">
        <f t="shared" si="1"/>
        <v>89.029998621861878</v>
      </c>
    </row>
    <row r="47" spans="2:9" ht="63.75" x14ac:dyDescent="0.2">
      <c r="B47" s="19">
        <v>18050500</v>
      </c>
      <c r="C47" s="16" t="s">
        <v>35</v>
      </c>
      <c r="D47" s="20">
        <v>1220000</v>
      </c>
      <c r="E47" s="20">
        <v>351360</v>
      </c>
      <c r="F47" s="20">
        <v>1912794.43</v>
      </c>
      <c r="G47" s="20">
        <f t="shared" si="2"/>
        <v>1561434.43</v>
      </c>
      <c r="H47" s="6">
        <f t="shared" ref="H47:H91" si="3">IF(D47=0,0,F47/D47*100)</f>
        <v>156.78642868852458</v>
      </c>
      <c r="I47" s="6">
        <f t="shared" ref="I47:I91" si="4">IF(E47=0,0,F47/E47*100)</f>
        <v>544.3973218351548</v>
      </c>
    </row>
    <row r="48" spans="2:9" x14ac:dyDescent="0.2">
      <c r="B48" s="5">
        <v>20000000</v>
      </c>
      <c r="C48" s="18" t="s">
        <v>36</v>
      </c>
      <c r="D48" s="17">
        <v>281000</v>
      </c>
      <c r="E48" s="17">
        <v>141300</v>
      </c>
      <c r="F48" s="17">
        <v>626451.82999999996</v>
      </c>
      <c r="G48" s="17">
        <f t="shared" si="2"/>
        <v>485151.82999999996</v>
      </c>
      <c r="H48" s="17">
        <f t="shared" si="3"/>
        <v>222.93659430604981</v>
      </c>
      <c r="I48" s="17">
        <f t="shared" si="4"/>
        <v>443.34878273177634</v>
      </c>
    </row>
    <row r="49" spans="2:9" x14ac:dyDescent="0.2">
      <c r="B49" s="19">
        <v>21000000</v>
      </c>
      <c r="C49" s="16" t="s">
        <v>37</v>
      </c>
      <c r="D49" s="20">
        <v>20000</v>
      </c>
      <c r="E49" s="20">
        <v>9800</v>
      </c>
      <c r="F49" s="20">
        <v>95938</v>
      </c>
      <c r="G49" s="20">
        <f t="shared" si="2"/>
        <v>86138</v>
      </c>
      <c r="H49" s="6">
        <f t="shared" si="3"/>
        <v>479.69</v>
      </c>
      <c r="I49" s="6">
        <f t="shared" si="4"/>
        <v>978.9591836734694</v>
      </c>
    </row>
    <row r="50" spans="2:9" x14ac:dyDescent="0.2">
      <c r="B50" s="19">
        <v>21080000</v>
      </c>
      <c r="C50" s="16" t="s">
        <v>38</v>
      </c>
      <c r="D50" s="20">
        <v>20000</v>
      </c>
      <c r="E50" s="20">
        <v>9800</v>
      </c>
      <c r="F50" s="20">
        <v>95938</v>
      </c>
      <c r="G50" s="20">
        <f t="shared" si="2"/>
        <v>86138</v>
      </c>
      <c r="H50" s="6">
        <f t="shared" si="3"/>
        <v>479.69</v>
      </c>
      <c r="I50" s="6">
        <f t="shared" si="4"/>
        <v>978.9591836734694</v>
      </c>
    </row>
    <row r="51" spans="2:9" x14ac:dyDescent="0.2">
      <c r="B51" s="19">
        <v>21081100</v>
      </c>
      <c r="C51" s="16" t="s">
        <v>39</v>
      </c>
      <c r="D51" s="20">
        <v>20000</v>
      </c>
      <c r="E51" s="20">
        <v>9800</v>
      </c>
      <c r="F51" s="20">
        <v>38138</v>
      </c>
      <c r="G51" s="20">
        <f t="shared" si="2"/>
        <v>28338</v>
      </c>
      <c r="H51" s="6">
        <f t="shared" si="3"/>
        <v>190.69</v>
      </c>
      <c r="I51" s="6">
        <f t="shared" si="4"/>
        <v>389.16326530612247</v>
      </c>
    </row>
    <row r="52" spans="2:9" ht="38.25" x14ac:dyDescent="0.2">
      <c r="B52" s="19">
        <v>21081500</v>
      </c>
      <c r="C52" s="16" t="s">
        <v>81</v>
      </c>
      <c r="D52" s="20">
        <v>0</v>
      </c>
      <c r="E52" s="20">
        <v>0</v>
      </c>
      <c r="F52" s="20">
        <v>57800</v>
      </c>
      <c r="G52" s="20">
        <f t="shared" si="2"/>
        <v>57800</v>
      </c>
      <c r="H52" s="6">
        <f t="shared" si="3"/>
        <v>0</v>
      </c>
      <c r="I52" s="6">
        <f t="shared" si="4"/>
        <v>0</v>
      </c>
    </row>
    <row r="53" spans="2:9" ht="25.5" x14ac:dyDescent="0.2">
      <c r="B53" s="19">
        <v>22000000</v>
      </c>
      <c r="C53" s="16" t="s">
        <v>40</v>
      </c>
      <c r="D53" s="20">
        <v>261000</v>
      </c>
      <c r="E53" s="20">
        <v>131500</v>
      </c>
      <c r="F53" s="20">
        <v>289165.49</v>
      </c>
      <c r="G53" s="20">
        <f t="shared" si="2"/>
        <v>157665.49</v>
      </c>
      <c r="H53" s="6">
        <f t="shared" si="3"/>
        <v>110.79137547892719</v>
      </c>
      <c r="I53" s="6">
        <f t="shared" si="4"/>
        <v>219.89771102661595</v>
      </c>
    </row>
    <row r="54" spans="2:9" x14ac:dyDescent="0.2">
      <c r="B54" s="19">
        <v>22010000</v>
      </c>
      <c r="C54" s="16" t="s">
        <v>41</v>
      </c>
      <c r="D54" s="20">
        <v>260000</v>
      </c>
      <c r="E54" s="20">
        <v>131000</v>
      </c>
      <c r="F54" s="20">
        <v>289120.73</v>
      </c>
      <c r="G54" s="20">
        <f t="shared" si="2"/>
        <v>158120.72999999998</v>
      </c>
      <c r="H54" s="6">
        <f t="shared" si="3"/>
        <v>111.20028076923076</v>
      </c>
      <c r="I54" s="6">
        <f t="shared" si="4"/>
        <v>220.70284732824427</v>
      </c>
    </row>
    <row r="55" spans="2:9" x14ac:dyDescent="0.2">
      <c r="B55" s="19">
        <v>22012500</v>
      </c>
      <c r="C55" s="16" t="s">
        <v>42</v>
      </c>
      <c r="D55" s="20">
        <v>10000</v>
      </c>
      <c r="E55" s="20">
        <v>5000</v>
      </c>
      <c r="F55" s="20">
        <v>3443.73</v>
      </c>
      <c r="G55" s="20">
        <f t="shared" si="2"/>
        <v>-1556.27</v>
      </c>
      <c r="H55" s="6">
        <f t="shared" si="3"/>
        <v>34.4373</v>
      </c>
      <c r="I55" s="6">
        <f t="shared" si="4"/>
        <v>68.874600000000001</v>
      </c>
    </row>
    <row r="56" spans="2:9" ht="25.5" x14ac:dyDescent="0.2">
      <c r="B56" s="19">
        <v>22012600</v>
      </c>
      <c r="C56" s="16" t="s">
        <v>78</v>
      </c>
      <c r="D56" s="20">
        <v>250000</v>
      </c>
      <c r="E56" s="20">
        <v>126000</v>
      </c>
      <c r="F56" s="20">
        <v>285677</v>
      </c>
      <c r="G56" s="20">
        <f t="shared" si="2"/>
        <v>159677</v>
      </c>
      <c r="H56" s="6">
        <f t="shared" si="3"/>
        <v>114.27080000000001</v>
      </c>
      <c r="I56" s="6">
        <f t="shared" si="4"/>
        <v>226.72777777777776</v>
      </c>
    </row>
    <row r="57" spans="2:9" x14ac:dyDescent="0.2">
      <c r="B57" s="19">
        <v>22090000</v>
      </c>
      <c r="C57" s="16" t="s">
        <v>43</v>
      </c>
      <c r="D57" s="20">
        <v>1000</v>
      </c>
      <c r="E57" s="20">
        <v>500</v>
      </c>
      <c r="F57" s="20">
        <v>44.76</v>
      </c>
      <c r="G57" s="20">
        <f t="shared" si="2"/>
        <v>-455.24</v>
      </c>
      <c r="H57" s="6">
        <f t="shared" si="3"/>
        <v>4.476</v>
      </c>
      <c r="I57" s="6">
        <f t="shared" si="4"/>
        <v>8.952</v>
      </c>
    </row>
    <row r="58" spans="2:9" ht="38.25" x14ac:dyDescent="0.2">
      <c r="B58" s="19">
        <v>22090100</v>
      </c>
      <c r="C58" s="16" t="s">
        <v>44</v>
      </c>
      <c r="D58" s="20">
        <v>1000</v>
      </c>
      <c r="E58" s="20">
        <v>500</v>
      </c>
      <c r="F58" s="20">
        <v>44.76</v>
      </c>
      <c r="G58" s="20">
        <f t="shared" ref="G58" si="5">F58-E58</f>
        <v>-455.24</v>
      </c>
      <c r="H58" s="6">
        <f t="shared" ref="H58:H59" si="6">IF(D58=0,0,F58/D58*100)</f>
        <v>4.476</v>
      </c>
      <c r="I58" s="6">
        <f t="shared" ref="I58:I59" si="7">IF(E58=0,0,F58/E58*100)</f>
        <v>8.952</v>
      </c>
    </row>
    <row r="59" spans="2:9" x14ac:dyDescent="0.2">
      <c r="B59" s="19">
        <v>24000000</v>
      </c>
      <c r="C59" s="16" t="s">
        <v>68</v>
      </c>
      <c r="D59" s="20">
        <v>0</v>
      </c>
      <c r="E59" s="20">
        <v>0</v>
      </c>
      <c r="F59" s="20">
        <v>241348.34</v>
      </c>
      <c r="G59" s="20">
        <v>241348.34</v>
      </c>
      <c r="H59" s="6">
        <f t="shared" si="6"/>
        <v>0</v>
      </c>
      <c r="I59" s="6">
        <f t="shared" si="7"/>
        <v>0</v>
      </c>
    </row>
    <row r="60" spans="2:9" x14ac:dyDescent="0.2">
      <c r="B60" s="19">
        <v>24060000</v>
      </c>
      <c r="C60" s="16" t="s">
        <v>38</v>
      </c>
      <c r="D60" s="20">
        <v>0</v>
      </c>
      <c r="E60" s="20">
        <v>0</v>
      </c>
      <c r="F60" s="20">
        <v>241348.34</v>
      </c>
      <c r="G60" s="20">
        <v>241348.34</v>
      </c>
      <c r="H60" s="6">
        <v>0</v>
      </c>
      <c r="I60" s="6">
        <v>0</v>
      </c>
    </row>
    <row r="61" spans="2:9" x14ac:dyDescent="0.2">
      <c r="B61" s="19">
        <v>24060300</v>
      </c>
      <c r="C61" s="16" t="s">
        <v>38</v>
      </c>
      <c r="D61" s="20">
        <v>0</v>
      </c>
      <c r="E61" s="20">
        <v>0</v>
      </c>
      <c r="F61" s="20">
        <v>241348.34</v>
      </c>
      <c r="G61" s="20">
        <v>241348.34</v>
      </c>
      <c r="H61" s="6">
        <f t="shared" si="3"/>
        <v>0</v>
      </c>
      <c r="I61" s="6">
        <f t="shared" si="4"/>
        <v>0</v>
      </c>
    </row>
    <row r="62" spans="2:9" x14ac:dyDescent="0.2">
      <c r="B62" s="5">
        <v>40000000</v>
      </c>
      <c r="C62" s="18" t="s">
        <v>45</v>
      </c>
      <c r="D62" s="17">
        <v>42343760</v>
      </c>
      <c r="E62" s="17">
        <v>24978200</v>
      </c>
      <c r="F62" s="17">
        <v>24975900</v>
      </c>
      <c r="G62" s="17">
        <f>F62-E62</f>
        <v>-2300</v>
      </c>
      <c r="H62" s="17">
        <f t="shared" si="3"/>
        <v>58.983661347032005</v>
      </c>
      <c r="I62" s="17">
        <f t="shared" si="4"/>
        <v>99.990791970598352</v>
      </c>
    </row>
    <row r="63" spans="2:9" x14ac:dyDescent="0.2">
      <c r="B63" s="19">
        <v>41000000</v>
      </c>
      <c r="C63" s="16" t="s">
        <v>46</v>
      </c>
      <c r="D63" s="20">
        <v>42343760</v>
      </c>
      <c r="E63" s="20">
        <v>24978200</v>
      </c>
      <c r="F63" s="32">
        <v>24975900</v>
      </c>
      <c r="G63" s="20">
        <f t="shared" si="2"/>
        <v>-2300</v>
      </c>
      <c r="H63" s="6">
        <f t="shared" si="3"/>
        <v>58.983661347032005</v>
      </c>
      <c r="I63" s="6">
        <f t="shared" si="4"/>
        <v>99.990791970598352</v>
      </c>
    </row>
    <row r="64" spans="2:9" x14ac:dyDescent="0.2">
      <c r="B64" s="19">
        <v>41020000</v>
      </c>
      <c r="C64" s="16" t="s">
        <v>47</v>
      </c>
      <c r="D64" s="20">
        <v>26524500</v>
      </c>
      <c r="E64" s="20">
        <v>15269600</v>
      </c>
      <c r="F64" s="20">
        <v>15269600</v>
      </c>
      <c r="G64" s="20">
        <f t="shared" si="2"/>
        <v>0</v>
      </c>
      <c r="H64" s="6">
        <f t="shared" si="3"/>
        <v>57.567908914399894</v>
      </c>
      <c r="I64" s="6">
        <f t="shared" si="4"/>
        <v>100</v>
      </c>
    </row>
    <row r="65" spans="2:9" x14ac:dyDescent="0.2">
      <c r="B65" s="35">
        <v>41020100</v>
      </c>
      <c r="C65" s="16" t="s">
        <v>48</v>
      </c>
      <c r="D65" s="20">
        <v>20021500</v>
      </c>
      <c r="E65" s="20">
        <v>10011000</v>
      </c>
      <c r="F65" s="20">
        <v>10011000</v>
      </c>
      <c r="G65" s="20">
        <f t="shared" ref="G65" si="8">F65-E65</f>
        <v>0</v>
      </c>
      <c r="H65" s="6">
        <f t="shared" ref="H65" si="9">IF(D65=0,0,F65/D65*100)</f>
        <v>50.001248657692976</v>
      </c>
      <c r="I65" s="6">
        <f t="shared" ref="I65" si="10">IF(E65=0,0,F65/E65*100)</f>
        <v>100</v>
      </c>
    </row>
    <row r="66" spans="2:9" ht="78" customHeight="1" x14ac:dyDescent="0.2">
      <c r="B66" s="33">
        <v>41021400</v>
      </c>
      <c r="C66" s="16" t="s">
        <v>92</v>
      </c>
      <c r="D66" s="20">
        <v>6503000</v>
      </c>
      <c r="E66" s="20">
        <v>5258600</v>
      </c>
      <c r="F66" s="20">
        <v>5258600</v>
      </c>
      <c r="G66" s="20">
        <v>0</v>
      </c>
      <c r="H66" s="6">
        <v>51.59</v>
      </c>
      <c r="I66" s="6">
        <v>100</v>
      </c>
    </row>
    <row r="67" spans="2:9" x14ac:dyDescent="0.2">
      <c r="B67" s="19">
        <v>41030000</v>
      </c>
      <c r="C67" s="16" t="s">
        <v>49</v>
      </c>
      <c r="D67" s="20">
        <v>15773400</v>
      </c>
      <c r="E67" s="20">
        <v>9673600</v>
      </c>
      <c r="F67" s="20">
        <v>9673600</v>
      </c>
      <c r="G67" s="20">
        <f t="shared" si="2"/>
        <v>0</v>
      </c>
      <c r="H67" s="6">
        <f t="shared" si="3"/>
        <v>61.328565813331302</v>
      </c>
      <c r="I67" s="6">
        <f t="shared" si="4"/>
        <v>100</v>
      </c>
    </row>
    <row r="68" spans="2:9" ht="25.5" x14ac:dyDescent="0.2">
      <c r="B68" s="19">
        <v>41033900</v>
      </c>
      <c r="C68" s="16" t="s">
        <v>50</v>
      </c>
      <c r="D68" s="20">
        <v>15773400</v>
      </c>
      <c r="E68" s="20">
        <v>9673600</v>
      </c>
      <c r="F68" s="20">
        <v>9673600</v>
      </c>
      <c r="G68" s="20">
        <f t="shared" si="2"/>
        <v>0</v>
      </c>
      <c r="H68" s="6">
        <f t="shared" si="3"/>
        <v>61.328565813331302</v>
      </c>
      <c r="I68" s="6">
        <f t="shared" si="4"/>
        <v>100</v>
      </c>
    </row>
    <row r="69" spans="2:9" ht="25.5" x14ac:dyDescent="0.2">
      <c r="B69" s="19">
        <v>41050000</v>
      </c>
      <c r="C69" s="16" t="s">
        <v>51</v>
      </c>
      <c r="D69" s="20">
        <v>45860</v>
      </c>
      <c r="E69" s="20">
        <v>35000</v>
      </c>
      <c r="F69" s="20">
        <v>32700</v>
      </c>
      <c r="G69" s="20">
        <f t="shared" si="2"/>
        <v>-2300</v>
      </c>
      <c r="H69" s="6">
        <f t="shared" si="3"/>
        <v>71.303968600087217</v>
      </c>
      <c r="I69" s="6">
        <f t="shared" si="4"/>
        <v>93.428571428571431</v>
      </c>
    </row>
    <row r="70" spans="2:9" ht="51" x14ac:dyDescent="0.2">
      <c r="B70" s="19">
        <v>41051200</v>
      </c>
      <c r="C70" s="16" t="s">
        <v>52</v>
      </c>
      <c r="D70" s="20">
        <v>13560</v>
      </c>
      <c r="E70" s="20">
        <v>6600</v>
      </c>
      <c r="F70" s="20">
        <v>6600</v>
      </c>
      <c r="G70" s="20">
        <v>0</v>
      </c>
      <c r="H70" s="6">
        <f t="shared" si="3"/>
        <v>48.672566371681413</v>
      </c>
      <c r="I70" s="6">
        <f t="shared" si="4"/>
        <v>100</v>
      </c>
    </row>
    <row r="71" spans="2:9" x14ac:dyDescent="0.2">
      <c r="B71" s="19">
        <v>41053900</v>
      </c>
      <c r="C71" s="16" t="s">
        <v>53</v>
      </c>
      <c r="D71" s="20">
        <v>32300</v>
      </c>
      <c r="E71" s="20">
        <v>28400</v>
      </c>
      <c r="F71" s="20">
        <v>26100</v>
      </c>
      <c r="G71" s="20">
        <f t="shared" si="2"/>
        <v>-2300</v>
      </c>
      <c r="H71" s="6">
        <f t="shared" si="3"/>
        <v>80.804953560371516</v>
      </c>
      <c r="I71" s="6">
        <f t="shared" si="4"/>
        <v>91.901408450704224</v>
      </c>
    </row>
    <row r="72" spans="2:9" x14ac:dyDescent="0.2">
      <c r="B72" s="47" t="s">
        <v>54</v>
      </c>
      <c r="C72" s="48"/>
      <c r="D72" s="10">
        <v>21646330</v>
      </c>
      <c r="E72" s="10">
        <v>10014434</v>
      </c>
      <c r="F72" s="10">
        <v>15268612.42</v>
      </c>
      <c r="G72" s="10">
        <f t="shared" si="2"/>
        <v>5254178.42</v>
      </c>
      <c r="H72" s="10">
        <f t="shared" si="3"/>
        <v>70.536725717477282</v>
      </c>
      <c r="I72" s="10">
        <f t="shared" si="4"/>
        <v>152.46605469665084</v>
      </c>
    </row>
    <row r="73" spans="2:9" x14ac:dyDescent="0.2">
      <c r="B73" s="47" t="s">
        <v>75</v>
      </c>
      <c r="C73" s="48"/>
      <c r="D73" s="10">
        <v>63990090</v>
      </c>
      <c r="E73" s="10">
        <v>34992634</v>
      </c>
      <c r="F73" s="10">
        <v>40244512.420000002</v>
      </c>
      <c r="G73" s="10">
        <f t="shared" si="2"/>
        <v>5251878.4200000018</v>
      </c>
      <c r="H73" s="10">
        <f t="shared" si="3"/>
        <v>62.891789056711758</v>
      </c>
      <c r="I73" s="10">
        <f t="shared" si="4"/>
        <v>115.00852556569477</v>
      </c>
    </row>
    <row r="74" spans="2:9" ht="15" x14ac:dyDescent="0.2">
      <c r="B74" s="9"/>
      <c r="C74" s="24" t="s">
        <v>72</v>
      </c>
      <c r="D74" s="25"/>
      <c r="E74" s="26"/>
      <c r="F74" s="26"/>
      <c r="G74" s="7"/>
      <c r="H74" s="7"/>
      <c r="I74" s="7"/>
    </row>
    <row r="75" spans="2:9" x14ac:dyDescent="0.2">
      <c r="B75" s="5">
        <v>10000000</v>
      </c>
      <c r="C75" s="5" t="s">
        <v>4</v>
      </c>
      <c r="D75" s="17">
        <v>15000</v>
      </c>
      <c r="E75" s="17">
        <v>7500</v>
      </c>
      <c r="F75" s="17">
        <v>4513.8</v>
      </c>
      <c r="G75" s="17">
        <f t="shared" ref="G75:G91" si="11">F75-E75</f>
        <v>-2986.2</v>
      </c>
      <c r="H75" s="17">
        <f t="shared" si="3"/>
        <v>30.092000000000002</v>
      </c>
      <c r="I75" s="17">
        <f t="shared" si="4"/>
        <v>60.184000000000005</v>
      </c>
    </row>
    <row r="76" spans="2:9" x14ac:dyDescent="0.2">
      <c r="B76" s="19">
        <v>19000000</v>
      </c>
      <c r="C76" s="19" t="s">
        <v>64</v>
      </c>
      <c r="D76" s="20">
        <v>15000</v>
      </c>
      <c r="E76" s="20">
        <v>7500</v>
      </c>
      <c r="F76" s="32">
        <v>4513.8</v>
      </c>
      <c r="G76" s="6">
        <f t="shared" si="11"/>
        <v>-2986.2</v>
      </c>
      <c r="H76" s="6">
        <f t="shared" si="3"/>
        <v>30.092000000000002</v>
      </c>
      <c r="I76" s="6">
        <f t="shared" si="4"/>
        <v>60.184000000000005</v>
      </c>
    </row>
    <row r="77" spans="2:9" x14ac:dyDescent="0.2">
      <c r="B77" s="19">
        <v>19010000</v>
      </c>
      <c r="C77" s="19" t="s">
        <v>65</v>
      </c>
      <c r="D77" s="20">
        <v>15000</v>
      </c>
      <c r="E77" s="20">
        <v>7500</v>
      </c>
      <c r="F77" s="32">
        <v>4513.8</v>
      </c>
      <c r="G77" s="6">
        <f t="shared" si="11"/>
        <v>-2986.2</v>
      </c>
      <c r="H77" s="6">
        <f t="shared" si="3"/>
        <v>30.092000000000002</v>
      </c>
      <c r="I77" s="6">
        <f t="shared" si="4"/>
        <v>60.184000000000005</v>
      </c>
    </row>
    <row r="78" spans="2:9" x14ac:dyDescent="0.2">
      <c r="B78" s="19">
        <v>19010100</v>
      </c>
      <c r="C78" s="19" t="s">
        <v>66</v>
      </c>
      <c r="D78" s="20">
        <v>14000</v>
      </c>
      <c r="E78" s="20">
        <v>7000</v>
      </c>
      <c r="F78" s="20">
        <v>3765.11</v>
      </c>
      <c r="G78" s="6">
        <f t="shared" si="11"/>
        <v>-3234.89</v>
      </c>
      <c r="H78" s="6">
        <f t="shared" si="3"/>
        <v>26.893642857142858</v>
      </c>
      <c r="I78" s="6">
        <f t="shared" si="4"/>
        <v>53.787285714285716</v>
      </c>
    </row>
    <row r="79" spans="2:9" x14ac:dyDescent="0.2">
      <c r="B79" s="19">
        <v>19010300</v>
      </c>
      <c r="C79" s="19" t="s">
        <v>67</v>
      </c>
      <c r="D79" s="20">
        <v>1000</v>
      </c>
      <c r="E79" s="20">
        <v>500</v>
      </c>
      <c r="F79" s="20">
        <v>748.69</v>
      </c>
      <c r="G79" s="6">
        <f t="shared" si="11"/>
        <v>248.69000000000005</v>
      </c>
      <c r="H79" s="6">
        <f t="shared" si="3"/>
        <v>74.869000000000014</v>
      </c>
      <c r="I79" s="6">
        <f t="shared" si="4"/>
        <v>149.73800000000003</v>
      </c>
    </row>
    <row r="80" spans="2:9" x14ac:dyDescent="0.2">
      <c r="B80" s="5">
        <v>20000000</v>
      </c>
      <c r="C80" s="5" t="s">
        <v>36</v>
      </c>
      <c r="D80" s="17">
        <v>2333713.83</v>
      </c>
      <c r="E80" s="17">
        <v>1157266.31</v>
      </c>
      <c r="F80" s="17">
        <v>1999071.41</v>
      </c>
      <c r="G80" s="17">
        <f t="shared" si="11"/>
        <v>841805.09999999986</v>
      </c>
      <c r="H80" s="17">
        <f t="shared" si="3"/>
        <v>85.660520338948317</v>
      </c>
      <c r="I80" s="17">
        <f t="shared" si="4"/>
        <v>172.74082834053985</v>
      </c>
    </row>
    <row r="81" spans="2:9" x14ac:dyDescent="0.2">
      <c r="B81" s="19">
        <v>25000000</v>
      </c>
      <c r="C81" s="19" t="s">
        <v>69</v>
      </c>
      <c r="D81" s="20">
        <v>2333713.83</v>
      </c>
      <c r="E81" s="20">
        <v>1157266.31</v>
      </c>
      <c r="F81" s="20">
        <v>1999071.41</v>
      </c>
      <c r="G81" s="32">
        <f t="shared" si="11"/>
        <v>841805.09999999986</v>
      </c>
      <c r="H81" s="32">
        <f t="shared" si="3"/>
        <v>85.660520338948317</v>
      </c>
      <c r="I81" s="32">
        <f t="shared" si="4"/>
        <v>172.74082834053985</v>
      </c>
    </row>
    <row r="82" spans="2:9" x14ac:dyDescent="0.2">
      <c r="B82" s="19">
        <v>25010000</v>
      </c>
      <c r="C82" s="19" t="s">
        <v>70</v>
      </c>
      <c r="D82" s="20">
        <v>587850</v>
      </c>
      <c r="E82" s="20">
        <v>291509.18</v>
      </c>
      <c r="F82" s="20">
        <v>186217.26</v>
      </c>
      <c r="G82" s="32">
        <f t="shared" si="11"/>
        <v>-105291.91999999998</v>
      </c>
      <c r="H82" s="32">
        <f t="shared" si="3"/>
        <v>31.677683082418984</v>
      </c>
      <c r="I82" s="32">
        <f t="shared" si="4"/>
        <v>63.880410215554797</v>
      </c>
    </row>
    <row r="83" spans="2:9" x14ac:dyDescent="0.2">
      <c r="B83" s="30">
        <v>25010100</v>
      </c>
      <c r="C83" s="30" t="s">
        <v>71</v>
      </c>
      <c r="D83" s="20">
        <v>587850</v>
      </c>
      <c r="E83" s="20">
        <v>291509.18</v>
      </c>
      <c r="F83" s="20">
        <v>163715.26</v>
      </c>
      <c r="G83" s="32">
        <f t="shared" ref="G83" si="12">F83-E83</f>
        <v>-127793.91999999998</v>
      </c>
      <c r="H83" s="32">
        <f t="shared" si="3"/>
        <v>27.849835842476821</v>
      </c>
      <c r="I83" s="32">
        <f t="shared" si="4"/>
        <v>56.161270804576382</v>
      </c>
    </row>
    <row r="84" spans="2:9" x14ac:dyDescent="0.2">
      <c r="B84" s="30">
        <v>25010200</v>
      </c>
      <c r="C84" s="30" t="s">
        <v>82</v>
      </c>
      <c r="D84" s="20">
        <v>0</v>
      </c>
      <c r="E84" s="20">
        <v>0</v>
      </c>
      <c r="F84" s="20">
        <v>0</v>
      </c>
      <c r="G84" s="32">
        <f t="shared" si="11"/>
        <v>0</v>
      </c>
      <c r="H84" s="32">
        <f t="shared" si="3"/>
        <v>0</v>
      </c>
      <c r="I84" s="32">
        <f t="shared" si="4"/>
        <v>0</v>
      </c>
    </row>
    <row r="85" spans="2:9" x14ac:dyDescent="0.2">
      <c r="B85" s="31">
        <v>25010300</v>
      </c>
      <c r="C85" s="31" t="s">
        <v>86</v>
      </c>
      <c r="D85" s="20">
        <v>0</v>
      </c>
      <c r="E85" s="20">
        <v>0</v>
      </c>
      <c r="F85" s="20">
        <v>22502</v>
      </c>
      <c r="G85" s="32">
        <f t="shared" si="11"/>
        <v>22502</v>
      </c>
      <c r="H85" s="32">
        <f t="shared" si="3"/>
        <v>0</v>
      </c>
      <c r="I85" s="32">
        <f t="shared" si="4"/>
        <v>0</v>
      </c>
    </row>
    <row r="86" spans="2:9" x14ac:dyDescent="0.2">
      <c r="B86" s="31">
        <v>25020000</v>
      </c>
      <c r="C86" s="31" t="s">
        <v>83</v>
      </c>
      <c r="D86" s="20">
        <v>1745863.83</v>
      </c>
      <c r="E86" s="20">
        <v>865757.13</v>
      </c>
      <c r="F86" s="20">
        <v>1812854.15</v>
      </c>
      <c r="G86" s="32">
        <f t="shared" si="11"/>
        <v>947097.0199999999</v>
      </c>
      <c r="H86" s="32">
        <f t="shared" si="3"/>
        <v>103.83708734031106</v>
      </c>
      <c r="I86" s="32">
        <f t="shared" si="4"/>
        <v>209.39523189372983</v>
      </c>
    </row>
    <row r="87" spans="2:9" x14ac:dyDescent="0.2">
      <c r="B87" s="31">
        <v>25020100</v>
      </c>
      <c r="C87" s="31" t="s">
        <v>84</v>
      </c>
      <c r="D87" s="20">
        <v>1508863.83</v>
      </c>
      <c r="E87" s="20">
        <v>748231.1</v>
      </c>
      <c r="F87" s="20">
        <v>1575854.15</v>
      </c>
      <c r="G87" s="32">
        <f t="shared" si="11"/>
        <v>827623.04999999993</v>
      </c>
      <c r="H87" s="32">
        <f t="shared" si="3"/>
        <v>104.43978566309724</v>
      </c>
      <c r="I87" s="32">
        <f t="shared" si="4"/>
        <v>210.61061883153479</v>
      </c>
    </row>
    <row r="88" spans="2:9" x14ac:dyDescent="0.2">
      <c r="B88" s="31">
        <v>25020200</v>
      </c>
      <c r="C88" s="31" t="s">
        <v>85</v>
      </c>
      <c r="D88" s="20">
        <v>237000</v>
      </c>
      <c r="E88" s="20">
        <v>117526.03</v>
      </c>
      <c r="F88" s="20">
        <v>237000</v>
      </c>
      <c r="G88" s="32">
        <f t="shared" si="11"/>
        <v>119473.97</v>
      </c>
      <c r="H88" s="32">
        <f t="shared" si="3"/>
        <v>100</v>
      </c>
      <c r="I88" s="32">
        <f t="shared" si="4"/>
        <v>201.65745409761567</v>
      </c>
    </row>
    <row r="89" spans="2:9" x14ac:dyDescent="0.2">
      <c r="B89" s="37" t="s">
        <v>54</v>
      </c>
      <c r="C89" s="38"/>
      <c r="D89" s="7">
        <v>2348713.83</v>
      </c>
      <c r="E89" s="7">
        <v>1164766.31</v>
      </c>
      <c r="F89" s="7">
        <v>2003585.21</v>
      </c>
      <c r="G89" s="7">
        <f t="shared" si="11"/>
        <v>838818.89999999991</v>
      </c>
      <c r="H89" s="7">
        <f t="shared" si="3"/>
        <v>85.305633424060005</v>
      </c>
      <c r="I89" s="7">
        <f t="shared" si="4"/>
        <v>172.01606818452706</v>
      </c>
    </row>
    <row r="90" spans="2:9" x14ac:dyDescent="0.2">
      <c r="B90" s="8" t="s">
        <v>73</v>
      </c>
      <c r="C90" s="9"/>
      <c r="D90" s="7">
        <v>2348713.83</v>
      </c>
      <c r="E90" s="7">
        <v>1164766.31</v>
      </c>
      <c r="F90" s="7">
        <v>2003585.21</v>
      </c>
      <c r="G90" s="7">
        <f t="shared" ref="G90" si="13">F90-E90</f>
        <v>838818.89999999991</v>
      </c>
      <c r="H90" s="7">
        <f t="shared" ref="H90" si="14">IF(D90=0,0,F90/D90*100)</f>
        <v>85.305633424060005</v>
      </c>
      <c r="I90" s="7">
        <f t="shared" ref="I90" si="15">IF(E90=0,0,F90/E90*100)</f>
        <v>172.01606818452706</v>
      </c>
    </row>
    <row r="91" spans="2:9" ht="15" x14ac:dyDescent="0.25">
      <c r="B91" s="39" t="s">
        <v>74</v>
      </c>
      <c r="C91" s="39"/>
      <c r="D91" s="28">
        <f>D73+D90</f>
        <v>66338803.829999998</v>
      </c>
      <c r="E91" s="28">
        <f>E73+E90</f>
        <v>36157400.310000002</v>
      </c>
      <c r="F91" s="28">
        <f>F73+F90</f>
        <v>42248097.630000003</v>
      </c>
      <c r="G91" s="27">
        <f t="shared" si="11"/>
        <v>6090697.3200000003</v>
      </c>
      <c r="H91" s="27">
        <f t="shared" si="3"/>
        <v>63.685347324418295</v>
      </c>
      <c r="I91" s="27">
        <f t="shared" si="4"/>
        <v>116.84495364097154</v>
      </c>
    </row>
    <row r="93" spans="2:9" x14ac:dyDescent="0.2">
      <c r="C93" s="34" t="s">
        <v>88</v>
      </c>
      <c r="E93" s="34" t="s">
        <v>90</v>
      </c>
      <c r="F93" s="34" t="s">
        <v>89</v>
      </c>
    </row>
  </sheetData>
  <mergeCells count="15">
    <mergeCell ref="F1:I1"/>
    <mergeCell ref="F2:I2"/>
    <mergeCell ref="B89:C89"/>
    <mergeCell ref="B91:C91"/>
    <mergeCell ref="E7:E8"/>
    <mergeCell ref="F7:F8"/>
    <mergeCell ref="G7:G8"/>
    <mergeCell ref="H7:I7"/>
    <mergeCell ref="B4:I4"/>
    <mergeCell ref="B5:I5"/>
    <mergeCell ref="B72:C72"/>
    <mergeCell ref="B73:C73"/>
    <mergeCell ref="B7:B8"/>
    <mergeCell ref="C7:C8"/>
    <mergeCell ref="D7:D8"/>
  </mergeCells>
  <pageMargins left="0.35433070866141736" right="0" top="0" bottom="0" header="0" footer="0"/>
  <pageSetup paperSize="9" scale="85" fitToHeight="50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Доходи 6 міс</vt:lpstr>
      <vt:lpstr>'Доходи 6 міс'!Заголовки_для_печати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11rvk03</dc:creator>
  <cp:lastModifiedBy>Пользователь</cp:lastModifiedBy>
  <cp:lastPrinted>2023-02-03T08:28:11Z</cp:lastPrinted>
  <dcterms:created xsi:type="dcterms:W3CDTF">2021-05-14T09:52:51Z</dcterms:created>
  <dcterms:modified xsi:type="dcterms:W3CDTF">2023-07-14T06:19:19Z</dcterms:modified>
</cp:coreProperties>
</file>