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33 сесія\Фінансовий\Виконання 9 місяців\"/>
    </mc:Choice>
  </mc:AlternateContent>
  <xr:revisionPtr revIDLastSave="0" documentId="13_ncr:1_{358A958B-F39C-465A-9848-D346BD913A25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Видатки 9 міс" sheetId="2" r:id="rId1"/>
  </sheets>
  <calcPr calcId="181029"/>
</workbook>
</file>

<file path=xl/calcChain.xml><?xml version="1.0" encoding="utf-8"?>
<calcChain xmlns="http://schemas.openxmlformats.org/spreadsheetml/2006/main">
  <c r="E60" i="2" l="1"/>
  <c r="D60" i="2"/>
  <c r="G93" i="2" l="1"/>
  <c r="F93" i="2"/>
  <c r="G53" i="2" l="1"/>
  <c r="F53" i="2"/>
  <c r="F74" i="2" l="1"/>
  <c r="G74" i="2"/>
  <c r="G68" i="2"/>
  <c r="F68" i="2"/>
  <c r="F49" i="2" l="1"/>
  <c r="G49" i="2"/>
  <c r="F71" i="2" l="1"/>
  <c r="G71" i="2"/>
  <c r="F28" i="2" l="1"/>
  <c r="G28" i="2"/>
  <c r="F70" i="2" l="1"/>
  <c r="G70" i="2"/>
  <c r="F22" i="2" l="1"/>
  <c r="G22" i="2"/>
  <c r="F82" i="2" l="1"/>
  <c r="G82" i="2"/>
  <c r="F72" i="2" l="1"/>
  <c r="G72" i="2"/>
  <c r="F51" i="2" l="1"/>
  <c r="G51" i="2"/>
  <c r="F41" i="2"/>
  <c r="G41" i="2"/>
  <c r="E26" i="2" l="1"/>
  <c r="D26" i="2"/>
  <c r="C26" i="2"/>
  <c r="C33" i="2"/>
  <c r="F31" i="2"/>
  <c r="G31" i="2"/>
  <c r="G94" i="2" l="1"/>
  <c r="F94" i="2"/>
  <c r="G92" i="2"/>
  <c r="F92" i="2"/>
  <c r="F91" i="2"/>
  <c r="G91" i="2"/>
  <c r="F90" i="2"/>
  <c r="G89" i="2"/>
  <c r="F89" i="2"/>
  <c r="G88" i="2"/>
  <c r="F88" i="2"/>
  <c r="G87" i="2"/>
  <c r="F87" i="2"/>
  <c r="G86" i="2"/>
  <c r="F86" i="2"/>
  <c r="G90" i="2" l="1"/>
  <c r="G59" i="2"/>
  <c r="G60" i="2"/>
  <c r="G63" i="2"/>
  <c r="G64" i="2"/>
  <c r="G81" i="2"/>
  <c r="G83" i="2"/>
  <c r="G69" i="2"/>
  <c r="G73" i="2"/>
  <c r="G77" i="2"/>
  <c r="G78" i="2"/>
  <c r="G79" i="2"/>
  <c r="G80" i="2"/>
  <c r="G84" i="2"/>
  <c r="F59" i="2"/>
  <c r="F62" i="2"/>
  <c r="F63" i="2"/>
  <c r="F64" i="2"/>
  <c r="F81" i="2"/>
  <c r="F83" i="2"/>
  <c r="F69" i="2"/>
  <c r="F73" i="2"/>
  <c r="F77" i="2"/>
  <c r="F78" i="2"/>
  <c r="F79" i="2"/>
  <c r="F80" i="2"/>
  <c r="F84" i="2"/>
  <c r="F61" i="2" l="1"/>
  <c r="G58" i="2"/>
  <c r="F58" i="2"/>
  <c r="G57" i="2"/>
  <c r="F57" i="2"/>
  <c r="E33" i="2"/>
  <c r="F33" i="2" s="1"/>
  <c r="F26" i="2"/>
  <c r="E24" i="2"/>
  <c r="D24" i="2"/>
  <c r="C24" i="2"/>
  <c r="C16" i="2"/>
  <c r="D16" i="2"/>
  <c r="E16" i="2"/>
  <c r="D12" i="2"/>
  <c r="C12" i="2"/>
  <c r="F12" i="2" s="1"/>
  <c r="G14" i="2"/>
  <c r="F14" i="2"/>
  <c r="F13" i="2"/>
  <c r="F15" i="2"/>
  <c r="F25" i="2"/>
  <c r="F29" i="2"/>
  <c r="F30" i="2"/>
  <c r="F32" i="2"/>
  <c r="F40" i="2"/>
  <c r="F42" i="2"/>
  <c r="F43" i="2"/>
  <c r="F46" i="2"/>
  <c r="F48" i="2"/>
  <c r="F50" i="2"/>
  <c r="F17" i="2"/>
  <c r="F18" i="2"/>
  <c r="F19" i="2"/>
  <c r="F20" i="2"/>
  <c r="F21" i="2"/>
  <c r="F23" i="2"/>
  <c r="F34" i="2"/>
  <c r="F35" i="2"/>
  <c r="F36" i="2"/>
  <c r="F37" i="2"/>
  <c r="F52" i="2"/>
  <c r="F54" i="2"/>
  <c r="F55" i="2"/>
  <c r="F24" i="2" l="1"/>
  <c r="G61" i="2"/>
  <c r="G62" i="2"/>
  <c r="F16" i="2"/>
  <c r="G55" i="2"/>
  <c r="G54" i="2"/>
  <c r="G52" i="2"/>
  <c r="G37" i="2"/>
  <c r="G36" i="2"/>
  <c r="G35" i="2"/>
  <c r="G34" i="2"/>
  <c r="G23" i="2"/>
  <c r="G21" i="2"/>
  <c r="G20" i="2"/>
  <c r="G19" i="2"/>
  <c r="G18" i="2"/>
  <c r="G17" i="2"/>
  <c r="G16" i="2"/>
  <c r="G50" i="2"/>
  <c r="G48" i="2"/>
  <c r="G46" i="2"/>
  <c r="G43" i="2"/>
  <c r="G42" i="2"/>
  <c r="G32" i="2"/>
  <c r="G30" i="2"/>
  <c r="G29" i="2"/>
  <c r="G26" i="2"/>
  <c r="G25" i="2"/>
  <c r="G24" i="2"/>
  <c r="G15" i="2"/>
  <c r="G13" i="2"/>
  <c r="G12" i="2"/>
</calcChain>
</file>

<file path=xl/sharedStrings.xml><?xml version="1.0" encoding="utf-8"?>
<sst xmlns="http://schemas.openxmlformats.org/spreadsheetml/2006/main" count="142" uniqueCount="109">
  <si>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</si>
  <si>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</si>
  <si>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</si>
  <si>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</si>
  <si>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</si>
  <si>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</si>
  <si>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</si>
  <si>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</si>
  <si>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</si>
  <si>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</si>
  <si>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</si>
  <si>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</si>
  <si>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</si>
  <si>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</si>
  <si>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</si>
  <si>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</si>
  <si>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</si>
  <si>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</si>
  <si>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</si>
  <si>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</si>
  <si>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</si>
  <si>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</si>
  <si>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</si>
  <si>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</si>
  <si>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</si>
  <si>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</si>
  <si>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</si>
  <si>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</si>
  <si>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</si>
  <si>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</si>
  <si>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</si>
  <si>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</si>
  <si>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</si>
  <si>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</si>
  <si>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</si>
  <si>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</si>
  <si>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</si>
  <si>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</si>
  <si>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</si>
  <si>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</si>
  <si>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</si>
  <si>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</si>
  <si>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</si>
  <si>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</si>
  <si>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</si>
  <si>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</si>
  <si>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</si>
  <si>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</si>
  <si>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</si>
  <si>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</si>
  <si>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</si>
  <si>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</si>
  <si>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</si>
  <si>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</si>
  <si>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</si>
  <si>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</si>
  <si>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</si>
  <si>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</si>
  <si>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</si>
  <si>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</si>
  <si>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</si>
  <si>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</si>
  <si>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</si>
  <si>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</si>
  <si>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</si>
  <si>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</si>
  <si>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</si>
  <si>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</si>
  <si>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</si>
  <si>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</si>
  <si>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</si>
  <si>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</si>
  <si>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</si>
  <si>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</si>
  <si>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</si>
  <si>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</si>
  <si>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</si>
  <si>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</si>
  <si>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</si>
  <si>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</si>
  <si>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</si>
  <si>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</si>
  <si>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</si>
  <si>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</si>
  <si>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</si>
  <si>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</si>
  <si>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</si>
  <si>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</si>
  <si>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</si>
  <si>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</si>
  <si>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</si>
  <si>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</si>
  <si>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</si>
  <si>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</si>
  <si>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</si>
  <si>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</si>
  <si>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</si>
  <si>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</si>
  <si>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Бюджет на 2023 рік з урахуванням змін</t>
  </si>
  <si>
    <t>Заходи із запобігання та ліквідації надзвичайних ситуацій та наслідків стихійного лиха</t>
  </si>
  <si>
    <t>Виконання інвестиційних проектів в рамках здійснення заходів щодо соціально-економічного розвитку окремих територій</t>
  </si>
  <si>
    <t>Утримання та розвиток автомобільних доріг та дорожньої інфраструктури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</si>
  <si>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</si>
  <si>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Звіт про виконання бюджету Березнянської селищної територіальної громади за 9 місяців 2023 року</t>
  </si>
  <si>
    <t>Виконано за 9 місяців 2023 року</t>
  </si>
  <si>
    <t>Здійснення заходів з землеустрою</t>
  </si>
  <si>
    <t>Усього видатків</t>
  </si>
  <si>
    <t>"Про виконання бюджету Березнянської селищної територіальної громади за 9 місяців 2023 року"</t>
  </si>
  <si>
    <t>Додаток 2 до рішення 33 сесії восьмого скликання Березнянської селищної ради №996/33-VIII від 22.11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</si>
</sst>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workbookViewId="0">
      <selection activeCell="F4" sqref="F4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59" t="s">
        <v>108</v>
      </c>
      <c r="E1" s="59"/>
      <c r="F1" s="59"/>
      <c r="G1" s="59"/>
    </row>
    <row r="2" spans="1:8" ht="27" customHeight="1" x14ac:dyDescent="0.2">
      <c r="D2" s="59" t="s">
        <v>107</v>
      </c>
      <c r="E2" s="59"/>
      <c r="F2" s="59"/>
      <c r="G2" s="59"/>
    </row>
    <row r="5" spans="1:8" ht="17.25" x14ac:dyDescent="0.3">
      <c r="A5" s="55" t="s">
        <v>103</v>
      </c>
      <c r="B5" s="56"/>
      <c r="C5" s="56"/>
      <c r="D5" s="56"/>
      <c r="E5" s="56"/>
      <c r="F5" s="57"/>
      <c r="G5" s="57"/>
    </row>
    <row r="6" spans="1:8" ht="13.5" x14ac:dyDescent="0.25">
      <c r="A6" s="58" t="s">
        <v>71</v>
      </c>
      <c r="B6" s="59"/>
      <c r="C6" s="59"/>
      <c r="D6" s="59"/>
      <c r="E6" s="59"/>
      <c r="F6" s="59"/>
      <c r="G6" s="59"/>
    </row>
    <row r="7" spans="1:8" x14ac:dyDescent="0.2">
      <c r="G7" t="s">
        <v>0</v>
      </c>
    </row>
    <row r="8" spans="1:8" ht="12.75" customHeight="1" x14ac:dyDescent="0.2">
      <c r="A8" s="60" t="s">
        <v>97</v>
      </c>
      <c r="B8" s="60" t="s">
        <v>67</v>
      </c>
      <c r="C8" s="60" t="s">
        <v>98</v>
      </c>
      <c r="D8" s="62" t="s">
        <v>3</v>
      </c>
      <c r="E8" s="62" t="s">
        <v>104</v>
      </c>
      <c r="F8" s="53" t="s">
        <v>5</v>
      </c>
      <c r="G8" s="54"/>
    </row>
    <row r="9" spans="1:8" ht="51" x14ac:dyDescent="0.2">
      <c r="A9" s="61"/>
      <c r="B9" s="61"/>
      <c r="C9" s="61"/>
      <c r="D9" s="63"/>
      <c r="E9" s="63"/>
      <c r="F9" s="3" t="s">
        <v>4</v>
      </c>
      <c r="G9" s="3" t="s">
        <v>68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69</v>
      </c>
      <c r="G10" s="11" t="s">
        <v>70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10655122.9</v>
      </c>
      <c r="D12" s="14">
        <f>SUM(D13:D15)</f>
        <v>9036872.9000000004</v>
      </c>
      <c r="E12" s="14">
        <v>6238886.3399999999</v>
      </c>
      <c r="F12" s="14">
        <f t="shared" ref="F12:F51" si="0">IF(C12=0,0,(E12/C12)*100)</f>
        <v>58.55292706196753</v>
      </c>
      <c r="G12" s="14">
        <f t="shared" ref="G12:G84" si="1">IF(D12=0,0,(E12/D12)*100)</f>
        <v>69.038110959821068</v>
      </c>
      <c r="H12" s="10"/>
    </row>
    <row r="13" spans="1:8" ht="63.75" x14ac:dyDescent="0.2">
      <c r="A13" s="6" t="s">
        <v>9</v>
      </c>
      <c r="B13" s="5" t="s">
        <v>10</v>
      </c>
      <c r="C13" s="4">
        <v>8399000</v>
      </c>
      <c r="D13" s="4">
        <v>7162500</v>
      </c>
      <c r="E13" s="4">
        <v>5189978.29</v>
      </c>
      <c r="F13" s="4">
        <f t="shared" si="0"/>
        <v>61.792812120490538</v>
      </c>
      <c r="G13" s="4">
        <f t="shared" si="1"/>
        <v>72.460429877835949</v>
      </c>
    </row>
    <row r="14" spans="1:8" ht="39.75" customHeight="1" x14ac:dyDescent="0.2">
      <c r="A14" s="6" t="s">
        <v>39</v>
      </c>
      <c r="B14" s="5" t="s">
        <v>40</v>
      </c>
      <c r="C14" s="4">
        <v>1856122.9</v>
      </c>
      <c r="D14" s="4">
        <v>1474372.9</v>
      </c>
      <c r="E14" s="4">
        <v>1024184.45</v>
      </c>
      <c r="F14" s="4">
        <f t="shared" si="0"/>
        <v>55.178698026946385</v>
      </c>
      <c r="G14" s="4">
        <f t="shared" si="1"/>
        <v>69.465767445942618</v>
      </c>
    </row>
    <row r="15" spans="1:8" ht="25.5" x14ac:dyDescent="0.2">
      <c r="A15" s="6" t="s">
        <v>11</v>
      </c>
      <c r="B15" s="5" t="s">
        <v>12</v>
      </c>
      <c r="C15" s="4">
        <v>400000</v>
      </c>
      <c r="D15" s="4">
        <v>400000</v>
      </c>
      <c r="E15" s="4">
        <v>24723.599999999999</v>
      </c>
      <c r="F15" s="4">
        <f t="shared" si="0"/>
        <v>6.1808999999999994</v>
      </c>
      <c r="G15" s="4">
        <f t="shared" si="1"/>
        <v>6.1808999999999994</v>
      </c>
    </row>
    <row r="16" spans="1:8" x14ac:dyDescent="0.2">
      <c r="A16" s="7" t="s">
        <v>41</v>
      </c>
      <c r="B16" s="9" t="s">
        <v>42</v>
      </c>
      <c r="C16" s="8">
        <f>SUM(C17:C23)</f>
        <v>43820665.240000002</v>
      </c>
      <c r="D16" s="8">
        <f>SUM(D17:D23)</f>
        <v>35024755.240000002</v>
      </c>
      <c r="E16" s="8">
        <f>SUM(E17:E23)</f>
        <v>27776040.620000001</v>
      </c>
      <c r="F16" s="8">
        <f t="shared" ref="F16:F23" si="2">IF(C16=0,0,(E16/C16)*100)</f>
        <v>63.385711896143725</v>
      </c>
      <c r="G16" s="8">
        <f t="shared" si="1"/>
        <v>79.304024909440017</v>
      </c>
    </row>
    <row r="17" spans="1:7" x14ac:dyDescent="0.2">
      <c r="A17" s="6" t="s">
        <v>43</v>
      </c>
      <c r="B17" s="5" t="s">
        <v>44</v>
      </c>
      <c r="C17" s="4">
        <v>8129300</v>
      </c>
      <c r="D17" s="4">
        <v>6403300</v>
      </c>
      <c r="E17" s="4">
        <v>4579405.42</v>
      </c>
      <c r="F17" s="4">
        <f t="shared" si="2"/>
        <v>56.332100180827368</v>
      </c>
      <c r="G17" s="4">
        <f t="shared" si="1"/>
        <v>71.516334077741163</v>
      </c>
    </row>
    <row r="18" spans="1:7" ht="25.5" x14ac:dyDescent="0.2">
      <c r="A18" s="6" t="s">
        <v>45</v>
      </c>
      <c r="B18" s="5" t="s">
        <v>46</v>
      </c>
      <c r="C18" s="4">
        <v>14650348.699999999</v>
      </c>
      <c r="D18" s="4">
        <v>12305098.699999999</v>
      </c>
      <c r="E18" s="4">
        <v>7884684.1200000001</v>
      </c>
      <c r="F18" s="4">
        <f t="shared" si="2"/>
        <v>53.8190884152812</v>
      </c>
      <c r="G18" s="4">
        <f t="shared" si="1"/>
        <v>64.076561368825111</v>
      </c>
    </row>
    <row r="19" spans="1:7" ht="25.5" x14ac:dyDescent="0.2">
      <c r="A19" s="6" t="s">
        <v>47</v>
      </c>
      <c r="B19" s="5" t="s">
        <v>46</v>
      </c>
      <c r="C19" s="4">
        <v>15773400</v>
      </c>
      <c r="D19" s="4">
        <v>12107600</v>
      </c>
      <c r="E19" s="4">
        <v>12053300.210000001</v>
      </c>
      <c r="F19" s="4">
        <f t="shared" si="2"/>
        <v>76.415358831957604</v>
      </c>
      <c r="G19" s="4">
        <f t="shared" si="1"/>
        <v>99.551523092933365</v>
      </c>
    </row>
    <row r="20" spans="1:7" ht="38.25" x14ac:dyDescent="0.2">
      <c r="A20" s="6" t="s">
        <v>48</v>
      </c>
      <c r="B20" s="5" t="s">
        <v>49</v>
      </c>
      <c r="C20" s="4">
        <v>1054100</v>
      </c>
      <c r="D20" s="4">
        <v>805950</v>
      </c>
      <c r="E20" s="4">
        <v>565269.86</v>
      </c>
      <c r="F20" s="4">
        <f t="shared" si="2"/>
        <v>53.625828669006737</v>
      </c>
      <c r="G20" s="4">
        <f t="shared" si="1"/>
        <v>70.137087908679192</v>
      </c>
    </row>
    <row r="21" spans="1:7" ht="25.5" x14ac:dyDescent="0.2">
      <c r="A21" s="6" t="s">
        <v>50</v>
      </c>
      <c r="B21" s="5" t="s">
        <v>51</v>
      </c>
      <c r="C21" s="4">
        <v>1666100</v>
      </c>
      <c r="D21" s="4">
        <v>1273550</v>
      </c>
      <c r="E21" s="4">
        <v>1122881.6399999999</v>
      </c>
      <c r="F21" s="4">
        <f t="shared" si="2"/>
        <v>67.395812976411975</v>
      </c>
      <c r="G21" s="4">
        <f t="shared" si="1"/>
        <v>88.169419339641152</v>
      </c>
    </row>
    <row r="22" spans="1:7" ht="25.5" x14ac:dyDescent="0.2">
      <c r="A22" s="45">
        <v>1141</v>
      </c>
      <c r="B22" s="5" t="s">
        <v>92</v>
      </c>
      <c r="C22" s="4">
        <v>2517900</v>
      </c>
      <c r="D22" s="4">
        <v>2103400</v>
      </c>
      <c r="E22" s="4">
        <v>1557619.44</v>
      </c>
      <c r="F22" s="4">
        <f t="shared" si="2"/>
        <v>61.861846777076138</v>
      </c>
      <c r="G22" s="4">
        <f t="shared" si="1"/>
        <v>74.052459826946844</v>
      </c>
    </row>
    <row r="23" spans="1:7" ht="51" x14ac:dyDescent="0.2">
      <c r="A23" s="6" t="s">
        <v>52</v>
      </c>
      <c r="B23" s="5" t="s">
        <v>53</v>
      </c>
      <c r="C23" s="4">
        <v>29516.54</v>
      </c>
      <c r="D23" s="4">
        <v>25856.54</v>
      </c>
      <c r="E23" s="4">
        <v>12879.93</v>
      </c>
      <c r="F23" s="4">
        <f t="shared" si="2"/>
        <v>43.636313741380256</v>
      </c>
      <c r="G23" s="4">
        <f t="shared" si="1"/>
        <v>49.813045364925088</v>
      </c>
    </row>
    <row r="24" spans="1:7" x14ac:dyDescent="0.2">
      <c r="A24" s="7" t="s">
        <v>13</v>
      </c>
      <c r="B24" s="9" t="s">
        <v>14</v>
      </c>
      <c r="C24" s="8">
        <f>SUM(C25:C25)</f>
        <v>300000</v>
      </c>
      <c r="D24" s="8">
        <f>SUM(D25:D25)</f>
        <v>150000</v>
      </c>
      <c r="E24" s="8">
        <f>SUM(E25:E25)</f>
        <v>150000</v>
      </c>
      <c r="F24" s="8">
        <f t="shared" si="0"/>
        <v>50</v>
      </c>
      <c r="G24" s="8">
        <f t="shared" si="1"/>
        <v>100</v>
      </c>
    </row>
    <row r="25" spans="1:7" ht="25.5" x14ac:dyDescent="0.2">
      <c r="A25" s="6" t="s">
        <v>15</v>
      </c>
      <c r="B25" s="5" t="s">
        <v>16</v>
      </c>
      <c r="C25" s="4">
        <v>300000</v>
      </c>
      <c r="D25" s="4">
        <v>150000</v>
      </c>
      <c r="E25" s="4">
        <v>150000</v>
      </c>
      <c r="F25" s="4">
        <f t="shared" si="0"/>
        <v>50</v>
      </c>
      <c r="G25" s="4">
        <f t="shared" si="1"/>
        <v>100</v>
      </c>
    </row>
    <row r="26" spans="1:7" ht="25.5" x14ac:dyDescent="0.2">
      <c r="A26" s="7" t="s">
        <v>17</v>
      </c>
      <c r="B26" s="9" t="s">
        <v>18</v>
      </c>
      <c r="C26" s="8">
        <f>SUM(C27:C32)</f>
        <v>2995319</v>
      </c>
      <c r="D26" s="8">
        <f>SUM(D27:D32)</f>
        <v>2480419</v>
      </c>
      <c r="E26" s="8">
        <f>SUM(E27:E32)</f>
        <v>1858598.91</v>
      </c>
      <c r="F26" s="8">
        <f t="shared" si="0"/>
        <v>62.050115864119981</v>
      </c>
      <c r="G26" s="8">
        <f t="shared" si="1"/>
        <v>74.930844748407424</v>
      </c>
    </row>
    <row r="27" spans="1:7" ht="25.5" x14ac:dyDescent="0.2">
      <c r="A27" s="40">
        <v>3032</v>
      </c>
      <c r="B27" s="5" t="s">
        <v>83</v>
      </c>
      <c r="C27" s="4">
        <v>8019</v>
      </c>
      <c r="D27" s="4">
        <v>8019</v>
      </c>
      <c r="E27" s="4">
        <v>8018.08</v>
      </c>
      <c r="F27" s="4">
        <v>99.99</v>
      </c>
      <c r="G27" s="4">
        <v>99.99</v>
      </c>
    </row>
    <row r="28" spans="1:7" ht="38.25" x14ac:dyDescent="0.2">
      <c r="A28" s="6" t="s">
        <v>19</v>
      </c>
      <c r="B28" s="5" t="s">
        <v>20</v>
      </c>
      <c r="C28" s="4">
        <v>7300</v>
      </c>
      <c r="D28" s="4">
        <v>5100</v>
      </c>
      <c r="E28" s="4">
        <v>0</v>
      </c>
      <c r="F28" s="4">
        <f t="shared" si="0"/>
        <v>0</v>
      </c>
      <c r="G28" s="4">
        <f t="shared" si="1"/>
        <v>0</v>
      </c>
    </row>
    <row r="29" spans="1:7" ht="49.5" customHeight="1" x14ac:dyDescent="0.2">
      <c r="A29" s="6" t="s">
        <v>21</v>
      </c>
      <c r="B29" s="5" t="s">
        <v>22</v>
      </c>
      <c r="C29" s="4">
        <v>2034500</v>
      </c>
      <c r="D29" s="4">
        <v>1632000</v>
      </c>
      <c r="E29" s="4">
        <v>1452198.65</v>
      </c>
      <c r="F29" s="4">
        <f t="shared" si="0"/>
        <v>71.378650774145981</v>
      </c>
      <c r="G29" s="4">
        <f t="shared" si="1"/>
        <v>88.982760416666665</v>
      </c>
    </row>
    <row r="30" spans="1:7" ht="25.5" x14ac:dyDescent="0.2">
      <c r="A30" s="6" t="s">
        <v>23</v>
      </c>
      <c r="B30" s="5" t="s">
        <v>24</v>
      </c>
      <c r="C30" s="4">
        <v>298000</v>
      </c>
      <c r="D30" s="4">
        <v>250600</v>
      </c>
      <c r="E30" s="4">
        <v>198231.95</v>
      </c>
      <c r="F30" s="4">
        <f t="shared" si="0"/>
        <v>66.520788590604027</v>
      </c>
      <c r="G30" s="4">
        <f t="shared" si="1"/>
        <v>79.102932960893853</v>
      </c>
    </row>
    <row r="31" spans="1:7" ht="90" customHeight="1" x14ac:dyDescent="0.2">
      <c r="A31" s="41">
        <v>3160</v>
      </c>
      <c r="B31" s="5" t="s">
        <v>84</v>
      </c>
      <c r="C31" s="4">
        <v>100000</v>
      </c>
      <c r="D31" s="4">
        <v>74700</v>
      </c>
      <c r="E31" s="4">
        <v>61670.23</v>
      </c>
      <c r="F31" s="4">
        <f t="shared" si="0"/>
        <v>61.670230000000004</v>
      </c>
      <c r="G31" s="4">
        <f t="shared" si="1"/>
        <v>82.557202141900945</v>
      </c>
    </row>
    <row r="32" spans="1:7" ht="25.5" x14ac:dyDescent="0.2">
      <c r="A32" s="6" t="s">
        <v>25</v>
      </c>
      <c r="B32" s="5" t="s">
        <v>26</v>
      </c>
      <c r="C32" s="4">
        <v>547500</v>
      </c>
      <c r="D32" s="4">
        <v>510000</v>
      </c>
      <c r="E32" s="4">
        <v>138480</v>
      </c>
      <c r="F32" s="4">
        <f t="shared" si="0"/>
        <v>25.293150684931508</v>
      </c>
      <c r="G32" s="4">
        <f t="shared" si="1"/>
        <v>27.152941176470591</v>
      </c>
    </row>
    <row r="33" spans="1:7" x14ac:dyDescent="0.2">
      <c r="A33" s="7" t="s">
        <v>54</v>
      </c>
      <c r="B33" s="9" t="s">
        <v>55</v>
      </c>
      <c r="C33" s="8">
        <f>SUM(C34:C37)</f>
        <v>2180849.4699999997</v>
      </c>
      <c r="D33" s="8">
        <v>1701844.41</v>
      </c>
      <c r="E33" s="8">
        <f>SUM(E34:E37)</f>
        <v>1298145.0299999998</v>
      </c>
      <c r="F33" s="8">
        <f>IF(C33=0,0,(E33/C33)*100)</f>
        <v>59.524742439009323</v>
      </c>
      <c r="G33" s="8">
        <v>76.28</v>
      </c>
    </row>
    <row r="34" spans="1:7" x14ac:dyDescent="0.2">
      <c r="A34" s="6" t="s">
        <v>56</v>
      </c>
      <c r="B34" s="5" t="s">
        <v>57</v>
      </c>
      <c r="C34" s="4">
        <v>694649.47</v>
      </c>
      <c r="D34" s="4">
        <v>549399.47</v>
      </c>
      <c r="E34" s="4">
        <v>446065.61</v>
      </c>
      <c r="F34" s="4">
        <f>IF(C34=0,0,(E34/C34)*100)</f>
        <v>64.214489359647814</v>
      </c>
      <c r="G34" s="4">
        <f t="shared" si="1"/>
        <v>81.191488954294044</v>
      </c>
    </row>
    <row r="35" spans="1:7" x14ac:dyDescent="0.2">
      <c r="A35" s="6" t="s">
        <v>58</v>
      </c>
      <c r="B35" s="5" t="s">
        <v>59</v>
      </c>
      <c r="C35" s="4">
        <v>346600</v>
      </c>
      <c r="D35" s="4">
        <v>289909</v>
      </c>
      <c r="E35" s="4">
        <v>154293.39000000001</v>
      </c>
      <c r="F35" s="4">
        <f>IF(C35=0,0,(E35/C35)*100)</f>
        <v>44.516269474899026</v>
      </c>
      <c r="G35" s="4">
        <f t="shared" si="1"/>
        <v>53.22131772383748</v>
      </c>
    </row>
    <row r="36" spans="1:7" ht="38.25" x14ac:dyDescent="0.2">
      <c r="A36" s="6" t="s">
        <v>60</v>
      </c>
      <c r="B36" s="5" t="s">
        <v>61</v>
      </c>
      <c r="C36" s="4">
        <v>1114600</v>
      </c>
      <c r="D36" s="4">
        <v>854350</v>
      </c>
      <c r="E36" s="4">
        <v>689600.09</v>
      </c>
      <c r="F36" s="4">
        <f>IF(C36=0,0,(E36/C36)*100)</f>
        <v>61.869737125426163</v>
      </c>
      <c r="G36" s="4">
        <f t="shared" si="1"/>
        <v>80.716344589453968</v>
      </c>
    </row>
    <row r="37" spans="1:7" x14ac:dyDescent="0.2">
      <c r="A37" s="6" t="s">
        <v>62</v>
      </c>
      <c r="B37" s="5" t="s">
        <v>63</v>
      </c>
      <c r="C37" s="4">
        <v>25000</v>
      </c>
      <c r="D37" s="4">
        <v>8185.94</v>
      </c>
      <c r="E37" s="4">
        <v>8185.94</v>
      </c>
      <c r="F37" s="4">
        <f>IF(C37=0,0,(E37/C37)*100)</f>
        <v>32.743760000000002</v>
      </c>
      <c r="G37" s="4">
        <f t="shared" si="1"/>
        <v>100</v>
      </c>
    </row>
    <row r="38" spans="1:7" x14ac:dyDescent="0.2">
      <c r="A38" s="43">
        <v>5000</v>
      </c>
      <c r="B38" s="44" t="s">
        <v>89</v>
      </c>
      <c r="C38" s="8">
        <v>20000</v>
      </c>
      <c r="D38" s="8">
        <v>20000</v>
      </c>
      <c r="E38" s="8">
        <v>0</v>
      </c>
      <c r="F38" s="8">
        <v>3.44</v>
      </c>
      <c r="G38" s="8">
        <v>3.44</v>
      </c>
    </row>
    <row r="39" spans="1:7" ht="38.25" x14ac:dyDescent="0.2">
      <c r="A39" s="40">
        <v>5012</v>
      </c>
      <c r="B39" s="5" t="s">
        <v>88</v>
      </c>
      <c r="C39" s="42">
        <v>20000</v>
      </c>
      <c r="D39" s="42">
        <v>20000</v>
      </c>
      <c r="E39" s="4">
        <v>688</v>
      </c>
      <c r="F39" s="4">
        <v>3.44</v>
      </c>
      <c r="G39" s="4">
        <v>3.44</v>
      </c>
    </row>
    <row r="40" spans="1:7" x14ac:dyDescent="0.2">
      <c r="A40" s="7" t="s">
        <v>27</v>
      </c>
      <c r="B40" s="9" t="s">
        <v>28</v>
      </c>
      <c r="C40" s="8">
        <v>2063960</v>
      </c>
      <c r="D40" s="8">
        <v>1618850</v>
      </c>
      <c r="E40" s="8">
        <v>1103928.5900000001</v>
      </c>
      <c r="F40" s="8">
        <f t="shared" si="0"/>
        <v>53.485948855597975</v>
      </c>
      <c r="G40" s="8">
        <v>68.19</v>
      </c>
    </row>
    <row r="41" spans="1:7" ht="49.5" customHeight="1" x14ac:dyDescent="0.2">
      <c r="A41" s="40">
        <v>6020</v>
      </c>
      <c r="B41" s="5" t="s">
        <v>85</v>
      </c>
      <c r="C41" s="42">
        <v>1616960</v>
      </c>
      <c r="D41" s="42">
        <v>1171850</v>
      </c>
      <c r="E41" s="42">
        <v>959737.87</v>
      </c>
      <c r="F41" s="4">
        <f t="shared" si="0"/>
        <v>59.35445960320601</v>
      </c>
      <c r="G41" s="4">
        <f t="shared" si="1"/>
        <v>81.899378760080211</v>
      </c>
    </row>
    <row r="42" spans="1:7" ht="25.5" x14ac:dyDescent="0.2">
      <c r="A42" s="6" t="s">
        <v>29</v>
      </c>
      <c r="B42" s="5" t="s">
        <v>30</v>
      </c>
      <c r="C42" s="4">
        <v>447000</v>
      </c>
      <c r="D42" s="4">
        <v>447000</v>
      </c>
      <c r="E42" s="4">
        <v>144190.72</v>
      </c>
      <c r="F42" s="4">
        <f t="shared" si="0"/>
        <v>32.257431767337806</v>
      </c>
      <c r="G42" s="4">
        <f t="shared" si="1"/>
        <v>32.257431767337806</v>
      </c>
    </row>
    <row r="43" spans="1:7" x14ac:dyDescent="0.2">
      <c r="A43" s="7" t="s">
        <v>31</v>
      </c>
      <c r="B43" s="9" t="s">
        <v>32</v>
      </c>
      <c r="C43" s="8">
        <v>4211721</v>
      </c>
      <c r="D43" s="8">
        <v>4004821</v>
      </c>
      <c r="E43" s="8">
        <v>269633</v>
      </c>
      <c r="F43" s="8">
        <f t="shared" si="0"/>
        <v>6.4019672718112135</v>
      </c>
      <c r="G43" s="8">
        <f t="shared" si="1"/>
        <v>6.7327104007894487</v>
      </c>
    </row>
    <row r="44" spans="1:7" ht="18" customHeight="1" x14ac:dyDescent="0.2">
      <c r="A44" s="6">
        <v>7130</v>
      </c>
      <c r="B44" s="5" t="s">
        <v>105</v>
      </c>
      <c r="C44" s="4">
        <v>100000</v>
      </c>
      <c r="D44" s="4">
        <v>100000</v>
      </c>
      <c r="E44" s="4">
        <v>99970</v>
      </c>
      <c r="F44" s="4">
        <v>99.97</v>
      </c>
      <c r="G44" s="4">
        <v>99.97</v>
      </c>
    </row>
    <row r="45" spans="1:7" ht="25.5" x14ac:dyDescent="0.2">
      <c r="A45" s="40">
        <v>7140</v>
      </c>
      <c r="B45" s="5" t="s">
        <v>86</v>
      </c>
      <c r="C45" s="4">
        <v>12000</v>
      </c>
      <c r="D45" s="4">
        <v>12000</v>
      </c>
      <c r="E45" s="4">
        <v>0</v>
      </c>
      <c r="F45" s="4">
        <v>0</v>
      </c>
      <c r="G45" s="4">
        <v>0</v>
      </c>
    </row>
    <row r="46" spans="1:7" ht="27" customHeight="1" x14ac:dyDescent="0.2">
      <c r="A46" s="6" t="s">
        <v>33</v>
      </c>
      <c r="B46" s="5" t="s">
        <v>34</v>
      </c>
      <c r="C46" s="4">
        <v>403118</v>
      </c>
      <c r="D46" s="4">
        <v>196218</v>
      </c>
      <c r="E46" s="4">
        <v>99900</v>
      </c>
      <c r="F46" s="4">
        <f t="shared" si="0"/>
        <v>24.781825668910841</v>
      </c>
      <c r="G46" s="4">
        <f t="shared" si="1"/>
        <v>50.912760297220437</v>
      </c>
    </row>
    <row r="47" spans="1:7" ht="36" customHeight="1" x14ac:dyDescent="0.2">
      <c r="A47" s="6">
        <v>7461</v>
      </c>
      <c r="B47" s="5" t="s">
        <v>101</v>
      </c>
      <c r="C47" s="4">
        <v>3696603</v>
      </c>
      <c r="D47" s="4">
        <v>3696603</v>
      </c>
      <c r="E47" s="4">
        <v>69763</v>
      </c>
      <c r="F47" s="4">
        <v>1.89</v>
      </c>
      <c r="G47" s="4">
        <v>1.89</v>
      </c>
    </row>
    <row r="48" spans="1:7" x14ac:dyDescent="0.2">
      <c r="A48" s="7" t="s">
        <v>35</v>
      </c>
      <c r="B48" s="9" t="s">
        <v>36</v>
      </c>
      <c r="C48" s="8">
        <v>4207000</v>
      </c>
      <c r="D48" s="8">
        <v>3468500</v>
      </c>
      <c r="E48" s="8">
        <v>2411343.39</v>
      </c>
      <c r="F48" s="8">
        <f t="shared" si="0"/>
        <v>57.317408842405513</v>
      </c>
      <c r="G48" s="8">
        <f t="shared" si="1"/>
        <v>69.521216375955035</v>
      </c>
    </row>
    <row r="49" spans="1:7" ht="38.25" x14ac:dyDescent="0.2">
      <c r="A49" s="45">
        <v>8110</v>
      </c>
      <c r="B49" s="5" t="s">
        <v>99</v>
      </c>
      <c r="C49" s="4">
        <v>200000</v>
      </c>
      <c r="D49" s="4">
        <v>200000</v>
      </c>
      <c r="E49" s="4">
        <v>91198.49</v>
      </c>
      <c r="F49" s="4">
        <f t="shared" si="0"/>
        <v>45.599245000000003</v>
      </c>
      <c r="G49" s="4">
        <f t="shared" si="1"/>
        <v>45.599245000000003</v>
      </c>
    </row>
    <row r="50" spans="1:7" ht="25.5" x14ac:dyDescent="0.2">
      <c r="A50" s="6" t="s">
        <v>37</v>
      </c>
      <c r="B50" s="5" t="s">
        <v>38</v>
      </c>
      <c r="C50" s="4">
        <v>4007000</v>
      </c>
      <c r="D50" s="4">
        <v>3268500</v>
      </c>
      <c r="E50" s="4">
        <v>2320144.9</v>
      </c>
      <c r="F50" s="4">
        <f t="shared" si="0"/>
        <v>57.902293486398804</v>
      </c>
      <c r="G50" s="4">
        <f t="shared" si="1"/>
        <v>70.985005354137982</v>
      </c>
    </row>
    <row r="51" spans="1:7" x14ac:dyDescent="0.2">
      <c r="A51" s="43">
        <v>8710</v>
      </c>
      <c r="B51" s="9" t="s">
        <v>87</v>
      </c>
      <c r="C51" s="8">
        <v>100000</v>
      </c>
      <c r="D51" s="8">
        <v>100000</v>
      </c>
      <c r="E51" s="8">
        <v>0</v>
      </c>
      <c r="F51" s="8">
        <f t="shared" si="0"/>
        <v>0</v>
      </c>
      <c r="G51" s="8">
        <f t="shared" si="1"/>
        <v>0</v>
      </c>
    </row>
    <row r="52" spans="1:7" x14ac:dyDescent="0.2">
      <c r="A52" s="7" t="s">
        <v>64</v>
      </c>
      <c r="B52" s="9" t="s">
        <v>65</v>
      </c>
      <c r="C52" s="8">
        <v>399007.1</v>
      </c>
      <c r="D52" s="8">
        <v>369007.1</v>
      </c>
      <c r="E52" s="8">
        <v>369007.1</v>
      </c>
      <c r="F52" s="8">
        <f>IF(C52=0,0,(E52/C52)*100)</f>
        <v>92.481336798267506</v>
      </c>
      <c r="G52" s="8">
        <f t="shared" si="1"/>
        <v>100</v>
      </c>
    </row>
    <row r="53" spans="1:7" x14ac:dyDescent="0.2">
      <c r="A53" s="6" t="s">
        <v>66</v>
      </c>
      <c r="B53" s="5" t="s">
        <v>1</v>
      </c>
      <c r="C53" s="4">
        <v>299007.09999999998</v>
      </c>
      <c r="D53" s="4">
        <v>269007.09999999998</v>
      </c>
      <c r="E53" s="4">
        <v>269007.09999999998</v>
      </c>
      <c r="F53" s="4">
        <f>IF(C53=0,0,(E53/C53)*100)</f>
        <v>89.96679343065766</v>
      </c>
      <c r="G53" s="4">
        <f t="shared" ref="G53" si="3">IF(D53=0,0,(E53/D53)*100)</f>
        <v>100</v>
      </c>
    </row>
    <row r="54" spans="1:7" ht="50.25" customHeight="1" x14ac:dyDescent="0.2">
      <c r="A54" s="6">
        <v>9800</v>
      </c>
      <c r="B54" s="5" t="s">
        <v>102</v>
      </c>
      <c r="C54" s="4">
        <v>100000</v>
      </c>
      <c r="D54" s="4">
        <v>100000</v>
      </c>
      <c r="E54" s="4">
        <v>100000</v>
      </c>
      <c r="F54" s="4">
        <f>IF(C54=0,0,(E54/C54)*100)</f>
        <v>100</v>
      </c>
      <c r="G54" s="4">
        <f t="shared" si="1"/>
        <v>100</v>
      </c>
    </row>
    <row r="55" spans="1:7" ht="19.5" customHeight="1" thickBot="1" x14ac:dyDescent="0.3">
      <c r="A55" s="34" t="s">
        <v>72</v>
      </c>
      <c r="B55" s="34"/>
      <c r="C55" s="35">
        <v>70953644.709999993</v>
      </c>
      <c r="D55" s="35">
        <v>57975069.649999999</v>
      </c>
      <c r="E55" s="35">
        <v>41476270.979999997</v>
      </c>
      <c r="F55" s="35">
        <f>IF(C55=0,0,(E55/C55)*100)</f>
        <v>58.455448130283941</v>
      </c>
      <c r="G55" s="35">
        <f t="shared" si="1"/>
        <v>71.541563003538371</v>
      </c>
    </row>
    <row r="56" spans="1:7" ht="26.25" thickBot="1" x14ac:dyDescent="0.3">
      <c r="A56" s="29"/>
      <c r="B56" s="30" t="s">
        <v>73</v>
      </c>
      <c r="C56" s="31"/>
      <c r="D56" s="31"/>
      <c r="E56" s="31"/>
      <c r="F56" s="32"/>
      <c r="G56" s="33"/>
    </row>
    <row r="57" spans="1:7" ht="15" x14ac:dyDescent="0.25">
      <c r="A57" s="15">
        <v>200000</v>
      </c>
      <c r="B57" s="13" t="s">
        <v>74</v>
      </c>
      <c r="C57" s="8">
        <v>8369409.71</v>
      </c>
      <c r="D57" s="14">
        <v>6963554.71</v>
      </c>
      <c r="E57" s="14">
        <v>6963554.71</v>
      </c>
      <c r="F57" s="20">
        <f t="shared" ref="F57:F84" si="4">IF(C57=0,0,(E57/C57)*100)</f>
        <v>83.202459328520547</v>
      </c>
      <c r="G57" s="20">
        <f t="shared" si="1"/>
        <v>100</v>
      </c>
    </row>
    <row r="58" spans="1:7" ht="26.25" x14ac:dyDescent="0.25">
      <c r="A58" s="2">
        <v>208000</v>
      </c>
      <c r="B58" s="9" t="s">
        <v>75</v>
      </c>
      <c r="C58" s="8">
        <v>8369409.71</v>
      </c>
      <c r="D58" s="8">
        <v>6963554.71</v>
      </c>
      <c r="E58" s="8">
        <v>6963554.71</v>
      </c>
      <c r="F58" s="16">
        <f t="shared" si="4"/>
        <v>83.202459328520547</v>
      </c>
      <c r="G58" s="16">
        <f t="shared" si="1"/>
        <v>100</v>
      </c>
    </row>
    <row r="59" spans="1:7" ht="15" x14ac:dyDescent="0.25">
      <c r="A59" s="1">
        <v>208100</v>
      </c>
      <c r="B59" s="5" t="s">
        <v>76</v>
      </c>
      <c r="C59" s="4">
        <v>10478059.15</v>
      </c>
      <c r="D59" s="4">
        <v>9072204.1500000004</v>
      </c>
      <c r="E59" s="4">
        <v>9072204.1500000004</v>
      </c>
      <c r="F59" s="16">
        <f t="shared" si="4"/>
        <v>86.582868259528766</v>
      </c>
      <c r="G59" s="16">
        <f t="shared" si="1"/>
        <v>100</v>
      </c>
    </row>
    <row r="60" spans="1:7" ht="39" x14ac:dyDescent="0.25">
      <c r="A60" s="1">
        <v>208400</v>
      </c>
      <c r="B60" s="5" t="s">
        <v>77</v>
      </c>
      <c r="C60" s="4">
        <v>-2108649.44</v>
      </c>
      <c r="D60" s="4">
        <f>L61+J64-2108649.44</f>
        <v>-2108649.44</v>
      </c>
      <c r="E60" s="4">
        <f>M61+K64-2108649.44</f>
        <v>-2108649.44</v>
      </c>
      <c r="F60" s="16">
        <v>100</v>
      </c>
      <c r="G60" s="16">
        <f t="shared" si="1"/>
        <v>100</v>
      </c>
    </row>
    <row r="61" spans="1:7" ht="15" x14ac:dyDescent="0.25">
      <c r="A61" s="2">
        <v>600000</v>
      </c>
      <c r="B61" s="9" t="s">
        <v>78</v>
      </c>
      <c r="C61" s="8">
        <v>8369409.71</v>
      </c>
      <c r="D61" s="8">
        <v>6963554.71</v>
      </c>
      <c r="E61" s="8">
        <v>6963554.71</v>
      </c>
      <c r="F61" s="16">
        <f t="shared" si="4"/>
        <v>83.202459328520547</v>
      </c>
      <c r="G61" s="16">
        <f t="shared" si="1"/>
        <v>100</v>
      </c>
    </row>
    <row r="62" spans="1:7" ht="15" x14ac:dyDescent="0.25">
      <c r="A62" s="2">
        <v>602000</v>
      </c>
      <c r="B62" s="9" t="s">
        <v>79</v>
      </c>
      <c r="C62" s="8">
        <v>8369409.71</v>
      </c>
      <c r="D62" s="8">
        <v>6963554.71</v>
      </c>
      <c r="E62" s="8">
        <v>6963554.71</v>
      </c>
      <c r="F62" s="16">
        <f t="shared" si="4"/>
        <v>83.202459328520547</v>
      </c>
      <c r="G62" s="16">
        <f t="shared" si="1"/>
        <v>100</v>
      </c>
    </row>
    <row r="63" spans="1:7" ht="15" x14ac:dyDescent="0.25">
      <c r="A63" s="1">
        <v>602100</v>
      </c>
      <c r="B63" s="5" t="s">
        <v>80</v>
      </c>
      <c r="C63" s="4">
        <v>10478059.15</v>
      </c>
      <c r="D63" s="4">
        <v>9072204.1500000004</v>
      </c>
      <c r="E63" s="4">
        <v>9072204.1500000004</v>
      </c>
      <c r="F63" s="16">
        <f t="shared" si="4"/>
        <v>86.582868259528766</v>
      </c>
      <c r="G63" s="16">
        <f t="shared" si="1"/>
        <v>100</v>
      </c>
    </row>
    <row r="64" spans="1:7" ht="39.75" thickBot="1" x14ac:dyDescent="0.3">
      <c r="A64" s="18">
        <v>602400</v>
      </c>
      <c r="B64" s="19" t="s">
        <v>77</v>
      </c>
      <c r="C64" s="4">
        <v>-2108649.44</v>
      </c>
      <c r="D64" s="4">
        <v>-2108649.44</v>
      </c>
      <c r="E64" s="4">
        <v>-2108649.44</v>
      </c>
      <c r="F64" s="16">
        <f t="shared" si="4"/>
        <v>100</v>
      </c>
      <c r="G64" s="16">
        <f t="shared" si="1"/>
        <v>100</v>
      </c>
    </row>
    <row r="65" spans="1:7" ht="15.75" thickBot="1" x14ac:dyDescent="0.3">
      <c r="A65" s="29"/>
      <c r="B65" s="26" t="s">
        <v>6</v>
      </c>
      <c r="C65" s="31"/>
      <c r="D65" s="31"/>
      <c r="E65" s="31"/>
      <c r="F65" s="36"/>
      <c r="G65" s="37"/>
    </row>
    <row r="66" spans="1:7" ht="15" x14ac:dyDescent="0.25">
      <c r="A66" s="21" t="s">
        <v>7</v>
      </c>
      <c r="B66" s="15" t="s">
        <v>8</v>
      </c>
      <c r="C66" s="14">
        <v>2535487.85</v>
      </c>
      <c r="D66" s="14">
        <v>2051615.89</v>
      </c>
      <c r="E66" s="14">
        <v>2063447.61</v>
      </c>
      <c r="F66" s="23">
        <v>81.38</v>
      </c>
      <c r="G66" s="23">
        <v>100.58</v>
      </c>
    </row>
    <row r="67" spans="1:7" ht="64.5" x14ac:dyDescent="0.25">
      <c r="A67" s="48" t="s">
        <v>9</v>
      </c>
      <c r="B67" s="5" t="s">
        <v>10</v>
      </c>
      <c r="C67" s="47">
        <v>2535487.85</v>
      </c>
      <c r="D67" s="47">
        <v>2051615.89</v>
      </c>
      <c r="E67" s="47">
        <v>2063447.61</v>
      </c>
      <c r="F67" s="20">
        <v>81.38</v>
      </c>
      <c r="G67" s="20">
        <v>100.58</v>
      </c>
    </row>
    <row r="68" spans="1:7" ht="15" x14ac:dyDescent="0.25">
      <c r="A68" s="21" t="s">
        <v>41</v>
      </c>
      <c r="B68" s="15" t="s">
        <v>42</v>
      </c>
      <c r="C68" s="14">
        <v>2793807.75</v>
      </c>
      <c r="D68" s="14">
        <v>2317218.64</v>
      </c>
      <c r="E68" s="14">
        <v>2381019.89</v>
      </c>
      <c r="F68" s="23">
        <f t="shared" ref="F68" si="5">IF(C68=0,0,(E68/C68)*100)</f>
        <v>85.224901033365668</v>
      </c>
      <c r="G68" s="23">
        <f t="shared" ref="G68" si="6">IF(D68=0,0,(E68/D68)*100)</f>
        <v>102.75335477190879</v>
      </c>
    </row>
    <row r="69" spans="1:7" ht="15" x14ac:dyDescent="0.25">
      <c r="A69" s="6" t="s">
        <v>43</v>
      </c>
      <c r="B69" s="1" t="s">
        <v>44</v>
      </c>
      <c r="C69" s="4">
        <v>694220.93</v>
      </c>
      <c r="D69" s="4">
        <v>533865.69999999995</v>
      </c>
      <c r="E69" s="4">
        <v>370000.87</v>
      </c>
      <c r="F69" s="16">
        <f t="shared" si="4"/>
        <v>53.297279585045068</v>
      </c>
      <c r="G69" s="16">
        <f t="shared" si="1"/>
        <v>69.305982759334412</v>
      </c>
    </row>
    <row r="70" spans="1:7" ht="15" x14ac:dyDescent="0.25">
      <c r="A70" s="6">
        <v>1021</v>
      </c>
      <c r="B70" s="1" t="s">
        <v>93</v>
      </c>
      <c r="C70" s="4">
        <v>2063586.82</v>
      </c>
      <c r="D70" s="4">
        <v>1756352.94</v>
      </c>
      <c r="E70" s="4">
        <v>2008874.02</v>
      </c>
      <c r="F70" s="16">
        <f t="shared" si="4"/>
        <v>97.348655289434333</v>
      </c>
      <c r="G70" s="16">
        <f t="shared" si="1"/>
        <v>114.37758176326452</v>
      </c>
    </row>
    <row r="71" spans="1:7" ht="26.25" x14ac:dyDescent="0.25">
      <c r="A71" s="6">
        <v>1080</v>
      </c>
      <c r="B71" s="5" t="s">
        <v>51</v>
      </c>
      <c r="C71" s="4">
        <v>36000</v>
      </c>
      <c r="D71" s="4">
        <v>27000</v>
      </c>
      <c r="E71" s="4">
        <v>2145</v>
      </c>
      <c r="F71" s="16">
        <f t="shared" si="4"/>
        <v>5.9583333333333339</v>
      </c>
      <c r="G71" s="16">
        <f t="shared" si="1"/>
        <v>7.9444444444444446</v>
      </c>
    </row>
    <row r="72" spans="1:7" ht="26.25" x14ac:dyDescent="0.25">
      <c r="A72" s="43">
        <v>3000</v>
      </c>
      <c r="B72" s="9" t="s">
        <v>18</v>
      </c>
      <c r="C72" s="8">
        <v>181245</v>
      </c>
      <c r="D72" s="8">
        <v>135933.75</v>
      </c>
      <c r="E72" s="8">
        <v>161245</v>
      </c>
      <c r="F72" s="12">
        <f t="shared" si="4"/>
        <v>88.965212833457471</v>
      </c>
      <c r="G72" s="12">
        <f t="shared" si="1"/>
        <v>118.62028377794329</v>
      </c>
    </row>
    <row r="73" spans="1:7" ht="51.75" x14ac:dyDescent="0.25">
      <c r="A73" s="40">
        <v>3104</v>
      </c>
      <c r="B73" s="5" t="s">
        <v>22</v>
      </c>
      <c r="C73" s="4">
        <v>107429</v>
      </c>
      <c r="D73" s="4">
        <v>80571.75</v>
      </c>
      <c r="E73" s="4">
        <v>87429</v>
      </c>
      <c r="F73" s="16">
        <f t="shared" si="4"/>
        <v>81.383052993139657</v>
      </c>
      <c r="G73" s="16">
        <f t="shared" si="1"/>
        <v>108.51073732418621</v>
      </c>
    </row>
    <row r="74" spans="1:7" ht="26.25" x14ac:dyDescent="0.25">
      <c r="A74" s="40">
        <v>3121</v>
      </c>
      <c r="B74" s="5" t="s">
        <v>24</v>
      </c>
      <c r="C74" s="4">
        <v>73816</v>
      </c>
      <c r="D74" s="4">
        <v>55362</v>
      </c>
      <c r="E74" s="4">
        <v>73816</v>
      </c>
      <c r="F74" s="16">
        <f t="shared" si="4"/>
        <v>100</v>
      </c>
      <c r="G74" s="16">
        <f t="shared" si="1"/>
        <v>133.33333333333331</v>
      </c>
    </row>
    <row r="75" spans="1:7" ht="15" x14ac:dyDescent="0.25">
      <c r="A75" s="43">
        <v>7000</v>
      </c>
      <c r="B75" s="9" t="s">
        <v>32</v>
      </c>
      <c r="C75" s="8">
        <v>539547.61</v>
      </c>
      <c r="D75" s="8">
        <v>539547.61</v>
      </c>
      <c r="E75" s="8">
        <v>539547.61</v>
      </c>
      <c r="F75" s="12">
        <v>100</v>
      </c>
      <c r="G75" s="12">
        <v>100</v>
      </c>
    </row>
    <row r="76" spans="1:7" ht="40.5" customHeight="1" x14ac:dyDescent="0.25">
      <c r="A76" s="40">
        <v>7363</v>
      </c>
      <c r="B76" s="5" t="s">
        <v>100</v>
      </c>
      <c r="C76" s="4">
        <v>539547.61</v>
      </c>
      <c r="D76" s="4">
        <v>539547.61</v>
      </c>
      <c r="E76" s="4">
        <v>539547.61</v>
      </c>
      <c r="F76" s="16">
        <v>100</v>
      </c>
      <c r="G76" s="16">
        <v>100</v>
      </c>
    </row>
    <row r="77" spans="1:7" ht="15" x14ac:dyDescent="0.25">
      <c r="A77" s="7" t="s">
        <v>54</v>
      </c>
      <c r="B77" s="2" t="s">
        <v>55</v>
      </c>
      <c r="C77" s="8">
        <v>127374.5</v>
      </c>
      <c r="D77" s="8">
        <v>115943.51</v>
      </c>
      <c r="E77" s="8">
        <v>25374.5</v>
      </c>
      <c r="F77" s="12">
        <f t="shared" si="4"/>
        <v>19.921177315710757</v>
      </c>
      <c r="G77" s="12">
        <f t="shared" si="1"/>
        <v>21.885226693585523</v>
      </c>
    </row>
    <row r="78" spans="1:7" ht="15" x14ac:dyDescent="0.25">
      <c r="A78" s="6" t="s">
        <v>56</v>
      </c>
      <c r="B78" s="1" t="s">
        <v>57</v>
      </c>
      <c r="C78" s="4">
        <v>50560.5</v>
      </c>
      <c r="D78" s="4">
        <v>48331.01</v>
      </c>
      <c r="E78" s="4">
        <v>3560.5</v>
      </c>
      <c r="F78" s="16">
        <f t="shared" si="4"/>
        <v>7.0420585239465598</v>
      </c>
      <c r="G78" s="16">
        <f t="shared" si="1"/>
        <v>7.3669058436808985</v>
      </c>
    </row>
    <row r="79" spans="1:7" ht="15" x14ac:dyDescent="0.25">
      <c r="A79" s="6" t="s">
        <v>58</v>
      </c>
      <c r="B79" s="1" t="s">
        <v>59</v>
      </c>
      <c r="C79" s="4">
        <v>69814</v>
      </c>
      <c r="D79" s="4">
        <v>62360.5</v>
      </c>
      <c r="E79" s="4">
        <v>21814</v>
      </c>
      <c r="F79" s="16">
        <f t="shared" si="4"/>
        <v>31.245881914802187</v>
      </c>
      <c r="G79" s="16">
        <f t="shared" si="1"/>
        <v>34.980476423376977</v>
      </c>
    </row>
    <row r="80" spans="1:7" ht="15" x14ac:dyDescent="0.25">
      <c r="A80" s="6" t="s">
        <v>60</v>
      </c>
      <c r="B80" s="1" t="s">
        <v>61</v>
      </c>
      <c r="C80" s="4">
        <v>7000</v>
      </c>
      <c r="D80" s="4">
        <v>5250</v>
      </c>
      <c r="E80" s="4">
        <v>0</v>
      </c>
      <c r="F80" s="16">
        <f t="shared" si="4"/>
        <v>0</v>
      </c>
      <c r="G80" s="16">
        <f t="shared" si="1"/>
        <v>0</v>
      </c>
    </row>
    <row r="81" spans="1:7" ht="15" x14ac:dyDescent="0.25">
      <c r="A81" s="7" t="s">
        <v>35</v>
      </c>
      <c r="B81" s="2" t="s">
        <v>36</v>
      </c>
      <c r="C81" s="8">
        <v>187122</v>
      </c>
      <c r="D81" s="8">
        <v>180341.5</v>
      </c>
      <c r="E81" s="8">
        <v>2122</v>
      </c>
      <c r="F81" s="12">
        <f>IF(C81=0,0,(E81/C81)*100)</f>
        <v>1.1340195166789582</v>
      </c>
      <c r="G81" s="12">
        <f>IF(D81=0,0,(E81/D81)*100)</f>
        <v>1.1766565100101751</v>
      </c>
    </row>
    <row r="82" spans="1:7" ht="15" x14ac:dyDescent="0.25">
      <c r="A82" s="40">
        <v>8130</v>
      </c>
      <c r="B82" s="1" t="s">
        <v>90</v>
      </c>
      <c r="C82" s="4">
        <v>12122</v>
      </c>
      <c r="D82" s="4">
        <v>9091.5</v>
      </c>
      <c r="E82" s="4">
        <v>2122</v>
      </c>
      <c r="F82" s="16">
        <f>IF(C82=0,0,(E82/C82)*100)</f>
        <v>17.505362151460155</v>
      </c>
      <c r="G82" s="16">
        <f>IF(D82=0,0,(E82/D82)*100)</f>
        <v>23.340482868613542</v>
      </c>
    </row>
    <row r="83" spans="1:7" ht="21.75" customHeight="1" x14ac:dyDescent="0.25">
      <c r="A83" s="40">
        <v>8311</v>
      </c>
      <c r="B83" s="1" t="s">
        <v>91</v>
      </c>
      <c r="C83" s="4">
        <v>175000</v>
      </c>
      <c r="D83" s="4">
        <v>171250</v>
      </c>
      <c r="E83" s="4">
        <v>0</v>
      </c>
      <c r="F83" s="16">
        <f>IF(C83=0,0,(E83/C83)*100)</f>
        <v>0</v>
      </c>
      <c r="G83" s="16">
        <f>IF(D83=0,0,(E83/D83)*100)</f>
        <v>0</v>
      </c>
    </row>
    <row r="84" spans="1:7" ht="30.75" customHeight="1" x14ac:dyDescent="0.25">
      <c r="A84" s="51" t="s">
        <v>81</v>
      </c>
      <c r="B84" s="52"/>
      <c r="C84" s="35">
        <v>6364584.71</v>
      </c>
      <c r="D84" s="35">
        <v>5340600.8899999997</v>
      </c>
      <c r="E84" s="35">
        <v>5172756.6100000003</v>
      </c>
      <c r="F84" s="35">
        <f t="shared" si="4"/>
        <v>81.274063363043851</v>
      </c>
      <c r="G84" s="35">
        <f t="shared" si="1"/>
        <v>96.8572023362712</v>
      </c>
    </row>
    <row r="85" spans="1:7" ht="25.5" x14ac:dyDescent="0.2">
      <c r="A85" s="17"/>
      <c r="B85" s="38" t="s">
        <v>82</v>
      </c>
      <c r="C85" s="17"/>
      <c r="D85" s="17"/>
      <c r="E85" s="17"/>
      <c r="F85" s="17"/>
      <c r="G85" s="17"/>
    </row>
    <row r="86" spans="1:7" ht="15" x14ac:dyDescent="0.25">
      <c r="A86" s="15">
        <v>200000</v>
      </c>
      <c r="B86" s="13" t="s">
        <v>74</v>
      </c>
      <c r="C86" s="14">
        <v>2385486.5299999998</v>
      </c>
      <c r="D86" s="14">
        <v>2385486.5299999998</v>
      </c>
      <c r="E86" s="14">
        <v>2385486.5299999998</v>
      </c>
      <c r="F86" s="20">
        <f t="shared" ref="F86:F94" si="7">IF(C86=0,0,(E86/C86)*100)</f>
        <v>100</v>
      </c>
      <c r="G86" s="20">
        <f t="shared" ref="G86:G94" si="8">IF(D86=0,0,(E86/D86)*100)</f>
        <v>100</v>
      </c>
    </row>
    <row r="87" spans="1:7" ht="26.25" x14ac:dyDescent="0.25">
      <c r="A87" s="2">
        <v>208000</v>
      </c>
      <c r="B87" s="9" t="s">
        <v>75</v>
      </c>
      <c r="C87" s="14">
        <v>2385486.5299999998</v>
      </c>
      <c r="D87" s="14">
        <v>2385486.5299999998</v>
      </c>
      <c r="E87" s="14">
        <v>2385486.5299999998</v>
      </c>
      <c r="F87" s="16">
        <f t="shared" si="7"/>
        <v>100</v>
      </c>
      <c r="G87" s="16">
        <f t="shared" si="8"/>
        <v>100</v>
      </c>
    </row>
    <row r="88" spans="1:7" ht="15" x14ac:dyDescent="0.25">
      <c r="A88" s="1">
        <v>208100</v>
      </c>
      <c r="B88" s="5" t="s">
        <v>76</v>
      </c>
      <c r="C88" s="4">
        <v>276837.09000000003</v>
      </c>
      <c r="D88" s="4">
        <v>276837.09000000003</v>
      </c>
      <c r="E88" s="4">
        <v>276837.09000000003</v>
      </c>
      <c r="F88" s="16">
        <f t="shared" si="7"/>
        <v>100</v>
      </c>
      <c r="G88" s="16">
        <f t="shared" si="8"/>
        <v>100</v>
      </c>
    </row>
    <row r="89" spans="1:7" ht="39" x14ac:dyDescent="0.25">
      <c r="A89" s="1">
        <v>208400</v>
      </c>
      <c r="B89" s="5" t="s">
        <v>77</v>
      </c>
      <c r="C89" s="4">
        <v>2108649.44</v>
      </c>
      <c r="D89" s="4">
        <v>2108649.44</v>
      </c>
      <c r="E89" s="4">
        <v>2108649.44</v>
      </c>
      <c r="F89" s="16">
        <f t="shared" si="7"/>
        <v>100</v>
      </c>
      <c r="G89" s="16">
        <f t="shared" si="8"/>
        <v>100</v>
      </c>
    </row>
    <row r="90" spans="1:7" ht="15" x14ac:dyDescent="0.25">
      <c r="A90" s="2">
        <v>600000</v>
      </c>
      <c r="B90" s="9" t="s">
        <v>78</v>
      </c>
      <c r="C90" s="14">
        <v>2385486.5299999998</v>
      </c>
      <c r="D90" s="14">
        <v>2385486.5299999998</v>
      </c>
      <c r="E90" s="14">
        <v>2385486.5299999998</v>
      </c>
      <c r="F90" s="16">
        <f t="shared" si="7"/>
        <v>100</v>
      </c>
      <c r="G90" s="16">
        <f t="shared" si="8"/>
        <v>100</v>
      </c>
    </row>
    <row r="91" spans="1:7" ht="15" x14ac:dyDescent="0.25">
      <c r="A91" s="2">
        <v>602000</v>
      </c>
      <c r="B91" s="9" t="s">
        <v>79</v>
      </c>
      <c r="C91" s="14">
        <v>2385486.5299999998</v>
      </c>
      <c r="D91" s="14">
        <v>2385486.5299999998</v>
      </c>
      <c r="E91" s="14">
        <v>2385486.5299999998</v>
      </c>
      <c r="F91" s="16">
        <f t="shared" si="7"/>
        <v>100</v>
      </c>
      <c r="G91" s="16">
        <f t="shared" si="8"/>
        <v>100</v>
      </c>
    </row>
    <row r="92" spans="1:7" ht="15" x14ac:dyDescent="0.25">
      <c r="A92" s="1">
        <v>602100</v>
      </c>
      <c r="B92" s="5" t="s">
        <v>80</v>
      </c>
      <c r="C92" s="4">
        <v>276837.09000000003</v>
      </c>
      <c r="D92" s="4">
        <v>276837.09000000003</v>
      </c>
      <c r="E92" s="4">
        <v>276837.09000000003</v>
      </c>
      <c r="F92" s="16">
        <f t="shared" si="7"/>
        <v>100</v>
      </c>
      <c r="G92" s="16">
        <f t="shared" si="8"/>
        <v>100</v>
      </c>
    </row>
    <row r="93" spans="1:7" ht="39" x14ac:dyDescent="0.25">
      <c r="A93" s="1">
        <v>602400</v>
      </c>
      <c r="B93" s="5" t="s">
        <v>77</v>
      </c>
      <c r="C93" s="4">
        <v>2108649.44</v>
      </c>
      <c r="D93" s="4">
        <v>2108649.44</v>
      </c>
      <c r="E93" s="4">
        <v>2108649.44</v>
      </c>
      <c r="F93" s="24">
        <f t="shared" ref="F93" si="9">IF(C93=0,0,(E93/C93)*100)</f>
        <v>100</v>
      </c>
      <c r="G93" s="24">
        <f t="shared" ref="G93" si="10">IF(D93=0,0,(E93/D93)*100)</f>
        <v>100</v>
      </c>
    </row>
    <row r="94" spans="1:7" ht="15.75" x14ac:dyDescent="0.25">
      <c r="A94" s="1"/>
      <c r="B94" s="49" t="s">
        <v>106</v>
      </c>
      <c r="C94" s="50">
        <v>77318229.420000002</v>
      </c>
      <c r="D94" s="50">
        <v>63315670.539999999</v>
      </c>
      <c r="E94" s="50">
        <v>46649027.590000004</v>
      </c>
      <c r="F94" s="50">
        <f t="shared" si="7"/>
        <v>60.333802183438564</v>
      </c>
      <c r="G94" s="50">
        <f t="shared" si="8"/>
        <v>73.676906825979586</v>
      </c>
    </row>
    <row r="95" spans="1:7" x14ac:dyDescent="0.2">
      <c r="C95" s="39"/>
      <c r="D95" s="39"/>
      <c r="E95" s="39"/>
    </row>
    <row r="96" spans="1:7" x14ac:dyDescent="0.2">
      <c r="B96" s="46" t="s">
        <v>94</v>
      </c>
      <c r="C96" s="46"/>
      <c r="D96" s="46" t="s">
        <v>95</v>
      </c>
      <c r="E96" s="46" t="s">
        <v>96</v>
      </c>
    </row>
    <row r="98" spans="2:5" x14ac:dyDescent="0.2">
      <c r="B98" s="46"/>
      <c r="C98" s="46"/>
      <c r="D98" s="46"/>
      <c r="E98" s="46"/>
    </row>
  </sheetData>
  <mergeCells count="11">
    <mergeCell ref="A84:B8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9 міс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2024-01-01T13:03:02Z</cp:lastPrinted>
  <dcterms:created xsi:type="dcterms:W3CDTF">2021-05-14T09:52:51Z</dcterms:created>
  <dcterms:modified xsi:type="dcterms:W3CDTF">2024-01-01T13:04:10Z</dcterms:modified>
</cp:coreProperties>
</file>