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1 кв 2025\Виконання  1  кв 2025 року\"/>
    </mc:Choice>
  </mc:AlternateContent>
  <xr:revisionPtr revIDLastSave="0" documentId="13_ncr:1_{C8C81D88-8827-4DEF-8F4B-9A0087DB09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идатки 1 квартал 2025" sheetId="2" r:id="rId1"/>
  </sheets>
  <calcPr calcId="181029"/>
</workbook>
</file>

<file path=xl/calcChain.xml><?xml version="1.0" encoding="utf-8"?>
<calcChain xmlns="http://schemas.openxmlformats.org/spreadsheetml/2006/main">
  <c r="C66" i="2" l="1"/>
  <c r="F80" i="2"/>
  <c r="G80" i="2"/>
  <c r="F34" i="2" l="1"/>
  <c r="G34" i="2"/>
  <c r="F85" i="2" l="1"/>
  <c r="G85" i="2"/>
  <c r="F27" i="2" l="1"/>
  <c r="G27" i="2"/>
  <c r="F25" i="2" l="1"/>
  <c r="G25" i="2"/>
  <c r="G97" i="2" l="1"/>
  <c r="F97" i="2"/>
  <c r="G59" i="2" l="1"/>
  <c r="F59" i="2"/>
  <c r="G75" i="2" l="1"/>
  <c r="F75" i="2"/>
  <c r="F53" i="2" l="1"/>
  <c r="G53" i="2"/>
  <c r="F78" i="2" l="1"/>
  <c r="G78" i="2"/>
  <c r="F30" i="2" l="1"/>
  <c r="G30" i="2"/>
  <c r="F77" i="2" l="1"/>
  <c r="G77" i="2"/>
  <c r="F22" i="2" l="1"/>
  <c r="G22" i="2"/>
  <c r="F56" i="2" l="1"/>
  <c r="G56" i="2"/>
  <c r="F44" i="2"/>
  <c r="F33" i="2" l="1"/>
  <c r="G33" i="2"/>
  <c r="G95" i="2" l="1"/>
  <c r="F95" i="2"/>
  <c r="F94" i="2"/>
  <c r="G94" i="2"/>
  <c r="F93" i="2"/>
  <c r="G92" i="2"/>
  <c r="F92" i="2"/>
  <c r="G90" i="2"/>
  <c r="F90" i="2"/>
  <c r="G89" i="2"/>
  <c r="F89" i="2"/>
  <c r="G88" i="2"/>
  <c r="F88" i="2"/>
  <c r="G93" i="2" l="1"/>
  <c r="G64" i="2"/>
  <c r="G66" i="2"/>
  <c r="G69" i="2"/>
  <c r="G84" i="2"/>
  <c r="G76" i="2"/>
  <c r="G81" i="2"/>
  <c r="G82" i="2"/>
  <c r="G83" i="2"/>
  <c r="G86" i="2"/>
  <c r="F64" i="2"/>
  <c r="F68" i="2"/>
  <c r="F69" i="2"/>
  <c r="F71" i="2"/>
  <c r="F84" i="2"/>
  <c r="F76" i="2"/>
  <c r="F81" i="2"/>
  <c r="F82" i="2"/>
  <c r="F83" i="2"/>
  <c r="F86" i="2"/>
  <c r="F67" i="2" l="1"/>
  <c r="G63" i="2"/>
  <c r="F63" i="2"/>
  <c r="G62" i="2"/>
  <c r="F62" i="2"/>
  <c r="F36" i="2"/>
  <c r="F29" i="2"/>
  <c r="D12" i="2"/>
  <c r="C12" i="2"/>
  <c r="F12" i="2" s="1"/>
  <c r="G14" i="2"/>
  <c r="F14" i="2"/>
  <c r="F13" i="2"/>
  <c r="F15" i="2"/>
  <c r="F31" i="2"/>
  <c r="F32" i="2"/>
  <c r="F35" i="2"/>
  <c r="F43" i="2"/>
  <c r="F45" i="2"/>
  <c r="F46" i="2"/>
  <c r="F49" i="2"/>
  <c r="F52" i="2"/>
  <c r="F54" i="2"/>
  <c r="F17" i="2"/>
  <c r="F18" i="2"/>
  <c r="F19" i="2"/>
  <c r="F20" i="2"/>
  <c r="F21" i="2"/>
  <c r="F37" i="2"/>
  <c r="F38" i="2"/>
  <c r="F39" i="2"/>
  <c r="F40" i="2"/>
  <c r="F57" i="2"/>
  <c r="F60" i="2"/>
  <c r="G67" i="2" l="1"/>
  <c r="G68" i="2"/>
  <c r="F16" i="2"/>
  <c r="G60" i="2"/>
  <c r="G57" i="2"/>
  <c r="G40" i="2"/>
  <c r="G39" i="2"/>
  <c r="G38" i="2"/>
  <c r="G37" i="2"/>
  <c r="G21" i="2"/>
  <c r="G20" i="2"/>
  <c r="G19" i="2"/>
  <c r="G18" i="2"/>
  <c r="G17" i="2"/>
  <c r="G16" i="2"/>
  <c r="G54" i="2"/>
  <c r="G52" i="2"/>
  <c r="G49" i="2"/>
  <c r="G46" i="2"/>
  <c r="G45" i="2"/>
  <c r="G35" i="2"/>
  <c r="G32" i="2"/>
  <c r="G31" i="2"/>
  <c r="G29" i="2"/>
  <c r="G15" i="2"/>
  <c r="G13" i="2"/>
  <c r="G12" i="2"/>
</calcChain>
</file>

<file path=xl/sharedStrings.xml><?xml version="1.0" encoding="utf-8"?>
<sst xmlns="http://schemas.openxmlformats.org/spreadsheetml/2006/main" count="141" uniqueCount="111">
  <si>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</si>
  <si>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</si>
  <si>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</si>
  <si>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</si>
  <si>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</si>
  <si>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</si>
  <si>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</si>
  <si>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</si>
  <si>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</si>
  <si>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</si>
  <si>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</si>
  <si>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</si>
  <si>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</si>
  <si>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</si>
  <si>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</si>
  <si>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</si>
  <si>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</si>
  <si>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</si>
  <si>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</si>
  <si>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</si>
  <si>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</si>
  <si>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</si>
  <si>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</si>
  <si>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</si>
  <si>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</si>
  <si>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</si>
  <si>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</si>
  <si>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</si>
  <si>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</si>
  <si>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</si>
  <si>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</si>
  <si>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</si>
  <si>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</si>
  <si>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</si>
  <si>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</si>
  <si>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</si>
  <si>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</si>
  <si>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</si>
  <si>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</si>
  <si>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</si>
  <si>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</si>
  <si>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</si>
  <si>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</si>
  <si>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</si>
  <si>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</si>
  <si>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</si>
  <si>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</si>
  <si>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</si>
  <si>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</si>
  <si>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</si>
  <si>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</si>
  <si>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</si>
  <si>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</si>
  <si>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</si>
  <si>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</si>
  <si>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</si>
  <si>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</si>
  <si>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</si>
  <si>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</si>
  <si>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</si>
  <si>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</si>
  <si>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</si>
  <si>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</si>
  <si>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</si>
  <si>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</si>
  <si>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</si>
  <si>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</si>
  <si>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</si>
  <si>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</si>
  <si>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</si>
  <si>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</si>
  <si>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</si>
  <si>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</si>
  <si>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</si>
  <si>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</si>
  <si>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</si>
  <si>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</si>
  <si>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</si>
  <si>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</si>
  <si>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</si>
  <si>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</si>
  <si>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</si>
  <si>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</si>
  <si>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</si>
  <si>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</si>
  <si>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</si>
  <si>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</si>
  <si>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</si>
  <si>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</si>
  <si>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</si>
  <si>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</si>
  <si>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</si>
  <si>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</si>
  <si>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</si>
  <si>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</si>
  <si>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</si>
  <si>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</si>
  <si>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</si>
  <si>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Додаток 2 до рішення _______сесії восьмого скликання Березнянської селищної ради № ____від ________ 2025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</si>
  <si>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</si>
  <si>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</si>
  <si>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Звіт про виконання бюджету Березнянської селищної територіальної громади за 1 квартал 2025 року</t>
  </si>
  <si>
    <t>"Про виконання бюджету Березнянської селищної територіальної громади за 1 квартал 2025 року"</t>
  </si>
  <si>
    <t>Бюджет на 2025 рік з урахуванням змін</t>
  </si>
  <si>
    <t>Виконано за 1 квартал   2025 року</t>
  </si>
  <si>
    <t>Співфінансування заходів, що реалізуються за рахунок субвенції з державного бюджету місцевим бюджетам на реалізацію публічного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</si>
  <si>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проекту на забезпечення якісної, сучасної та доступної загальної середньої освіти `Нова українська школа`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</si>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</sst>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workbookViewId="0">
      <selection activeCell="N86" sqref="N86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59" t="s">
        <v>98</v>
      </c>
      <c r="E1" s="59"/>
      <c r="F1" s="59"/>
      <c r="G1" s="59"/>
    </row>
    <row r="2" spans="1:8" ht="27" customHeight="1" x14ac:dyDescent="0.2">
      <c r="D2" s="59" t="s">
        <v>102</v>
      </c>
      <c r="E2" s="59"/>
      <c r="F2" s="59"/>
      <c r="G2" s="59"/>
    </row>
    <row r="5" spans="1:8" ht="17.25" x14ac:dyDescent="0.3">
      <c r="A5" s="55" t="s">
        <v>101</v>
      </c>
      <c r="B5" s="56"/>
      <c r="C5" s="56"/>
      <c r="D5" s="56"/>
      <c r="E5" s="56"/>
      <c r="F5" s="57"/>
      <c r="G5" s="57"/>
    </row>
    <row r="6" spans="1:8" ht="13.5" x14ac:dyDescent="0.25">
      <c r="A6" s="58" t="s">
        <v>64</v>
      </c>
      <c r="B6" s="59"/>
      <c r="C6" s="59"/>
      <c r="D6" s="59"/>
      <c r="E6" s="59"/>
      <c r="F6" s="59"/>
      <c r="G6" s="59"/>
    </row>
    <row r="7" spans="1:8" x14ac:dyDescent="0.2">
      <c r="G7" t="s">
        <v>0</v>
      </c>
    </row>
    <row r="8" spans="1:8" ht="12.75" customHeight="1" x14ac:dyDescent="0.2">
      <c r="A8" s="60" t="s">
        <v>88</v>
      </c>
      <c r="B8" s="60" t="s">
        <v>60</v>
      </c>
      <c r="C8" s="60" t="s">
        <v>103</v>
      </c>
      <c r="D8" s="62" t="s">
        <v>3</v>
      </c>
      <c r="E8" s="62" t="s">
        <v>104</v>
      </c>
      <c r="F8" s="53" t="s">
        <v>5</v>
      </c>
      <c r="G8" s="54"/>
    </row>
    <row r="9" spans="1:8" ht="51" x14ac:dyDescent="0.2">
      <c r="A9" s="61"/>
      <c r="B9" s="61"/>
      <c r="C9" s="61"/>
      <c r="D9" s="63"/>
      <c r="E9" s="63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15799600</v>
      </c>
      <c r="D12" s="14">
        <f>SUM(D13:D15)</f>
        <v>4878600</v>
      </c>
      <c r="E12" s="14">
        <v>2524676.63</v>
      </c>
      <c r="F12" s="14">
        <f t="shared" ref="F12:F56" si="0">IF(C12=0,0,(E12/C12)*100)</f>
        <v>15.979370553684902</v>
      </c>
      <c r="G12" s="14">
        <f t="shared" ref="G12:G86" si="1">IF(D12=0,0,(E12/D12)*100)</f>
        <v>51.750023162382654</v>
      </c>
      <c r="H12" s="10"/>
    </row>
    <row r="13" spans="1:8" ht="63.75" x14ac:dyDescent="0.2">
      <c r="A13" s="6" t="s">
        <v>9</v>
      </c>
      <c r="B13" s="5" t="s">
        <v>10</v>
      </c>
      <c r="C13" s="4">
        <v>13330000</v>
      </c>
      <c r="D13" s="4">
        <v>3954000</v>
      </c>
      <c r="E13" s="4">
        <v>2232526.4500000002</v>
      </c>
      <c r="F13" s="4">
        <f t="shared" si="0"/>
        <v>16.748135408852214</v>
      </c>
      <c r="G13" s="4">
        <f t="shared" si="1"/>
        <v>56.46247976732424</v>
      </c>
    </row>
    <row r="14" spans="1:8" ht="39.75" customHeight="1" x14ac:dyDescent="0.2">
      <c r="A14" s="6" t="s">
        <v>35</v>
      </c>
      <c r="B14" s="5" t="s">
        <v>36</v>
      </c>
      <c r="C14" s="4">
        <v>2034600</v>
      </c>
      <c r="D14" s="4">
        <v>611600</v>
      </c>
      <c r="E14" s="4">
        <v>288380.18</v>
      </c>
      <c r="F14" s="4">
        <f t="shared" si="0"/>
        <v>14.173802221566891</v>
      </c>
      <c r="G14" s="4">
        <f t="shared" si="1"/>
        <v>47.151762589928062</v>
      </c>
    </row>
    <row r="15" spans="1:8" ht="25.5" x14ac:dyDescent="0.2">
      <c r="A15" s="6" t="s">
        <v>11</v>
      </c>
      <c r="B15" s="5" t="s">
        <v>12</v>
      </c>
      <c r="C15" s="4">
        <v>435000</v>
      </c>
      <c r="D15" s="4">
        <v>313000</v>
      </c>
      <c r="E15" s="4">
        <v>3770</v>
      </c>
      <c r="F15" s="4">
        <f t="shared" si="0"/>
        <v>0.86666666666666659</v>
      </c>
      <c r="G15" s="4">
        <f t="shared" si="1"/>
        <v>1.2044728434504792</v>
      </c>
    </row>
    <row r="16" spans="1:8" x14ac:dyDescent="0.2">
      <c r="A16" s="7" t="s">
        <v>37</v>
      </c>
      <c r="B16" s="9" t="s">
        <v>38</v>
      </c>
      <c r="C16" s="8">
        <v>51010300</v>
      </c>
      <c r="D16" s="8">
        <v>15899100</v>
      </c>
      <c r="E16" s="8">
        <v>11598294.539999999</v>
      </c>
      <c r="F16" s="8">
        <f t="shared" ref="F16:F27" si="2">IF(C16=0,0,(E16/C16)*100)</f>
        <v>22.737161984932452</v>
      </c>
      <c r="G16" s="8">
        <f t="shared" si="1"/>
        <v>72.949377889314476</v>
      </c>
    </row>
    <row r="17" spans="1:7" x14ac:dyDescent="0.2">
      <c r="A17" s="6" t="s">
        <v>39</v>
      </c>
      <c r="B17" s="5" t="s">
        <v>40</v>
      </c>
      <c r="C17" s="4">
        <v>9361900</v>
      </c>
      <c r="D17" s="4">
        <v>2842100</v>
      </c>
      <c r="E17" s="4">
        <v>1599477.62</v>
      </c>
      <c r="F17" s="4">
        <f t="shared" si="2"/>
        <v>17.084968008630728</v>
      </c>
      <c r="G17" s="4">
        <f t="shared" si="1"/>
        <v>56.278020477815701</v>
      </c>
    </row>
    <row r="18" spans="1:7" ht="38.25" x14ac:dyDescent="0.2">
      <c r="A18" s="6" t="s">
        <v>41</v>
      </c>
      <c r="B18" s="5" t="s">
        <v>96</v>
      </c>
      <c r="C18" s="4">
        <v>21080033</v>
      </c>
      <c r="D18" s="4">
        <v>6428200</v>
      </c>
      <c r="E18" s="4">
        <v>3860358.85</v>
      </c>
      <c r="F18" s="4">
        <f t="shared" si="2"/>
        <v>18.312869102244765</v>
      </c>
      <c r="G18" s="4">
        <f t="shared" si="1"/>
        <v>60.053496313120313</v>
      </c>
    </row>
    <row r="19" spans="1:7" ht="38.25" x14ac:dyDescent="0.2">
      <c r="A19" s="6" t="s">
        <v>42</v>
      </c>
      <c r="B19" s="5" t="s">
        <v>97</v>
      </c>
      <c r="C19" s="4">
        <v>12643900</v>
      </c>
      <c r="D19" s="4">
        <v>4339500</v>
      </c>
      <c r="E19" s="4">
        <v>4339500</v>
      </c>
      <c r="F19" s="4">
        <f t="shared" si="2"/>
        <v>34.320897824247268</v>
      </c>
      <c r="G19" s="4">
        <f t="shared" si="1"/>
        <v>100</v>
      </c>
    </row>
    <row r="20" spans="1:7" ht="38.25" x14ac:dyDescent="0.2">
      <c r="A20" s="6" t="s">
        <v>43</v>
      </c>
      <c r="B20" s="5" t="s">
        <v>44</v>
      </c>
      <c r="C20" s="4">
        <v>1276550</v>
      </c>
      <c r="D20" s="4">
        <v>260000</v>
      </c>
      <c r="E20" s="4">
        <v>211369.21</v>
      </c>
      <c r="F20" s="4">
        <f t="shared" si="2"/>
        <v>16.557848106223805</v>
      </c>
      <c r="G20" s="4">
        <f t="shared" si="1"/>
        <v>81.295849999999987</v>
      </c>
    </row>
    <row r="21" spans="1:7" ht="25.5" x14ac:dyDescent="0.2">
      <c r="A21" s="6" t="s">
        <v>45</v>
      </c>
      <c r="B21" s="5" t="s">
        <v>46</v>
      </c>
      <c r="C21" s="4">
        <v>2331650</v>
      </c>
      <c r="D21" s="4">
        <v>490600</v>
      </c>
      <c r="E21" s="4">
        <v>451319.1</v>
      </c>
      <c r="F21" s="4">
        <f t="shared" si="2"/>
        <v>19.356211266699546</v>
      </c>
      <c r="G21" s="4">
        <f t="shared" si="1"/>
        <v>91.993293925805133</v>
      </c>
    </row>
    <row r="22" spans="1:7" ht="25.5" customHeight="1" x14ac:dyDescent="0.2">
      <c r="A22" s="48">
        <v>1141</v>
      </c>
      <c r="B22" s="5" t="s">
        <v>83</v>
      </c>
      <c r="C22" s="4">
        <v>2858100</v>
      </c>
      <c r="D22" s="4">
        <v>1048500</v>
      </c>
      <c r="E22" s="4">
        <v>658041.34</v>
      </c>
      <c r="F22" s="4">
        <f t="shared" si="2"/>
        <v>23.023733949127042</v>
      </c>
      <c r="G22" s="4">
        <f t="shared" si="1"/>
        <v>62.760261325703382</v>
      </c>
    </row>
    <row r="23" spans="1:7" ht="89.25" customHeight="1" x14ac:dyDescent="0.2">
      <c r="A23" s="48">
        <v>1183</v>
      </c>
      <c r="B23" s="5" t="s">
        <v>105</v>
      </c>
      <c r="C23" s="4">
        <v>46967</v>
      </c>
      <c r="D23" s="4">
        <v>0</v>
      </c>
      <c r="E23" s="4">
        <v>0</v>
      </c>
      <c r="F23" s="4">
        <v>0</v>
      </c>
      <c r="G23" s="4">
        <v>0</v>
      </c>
    </row>
    <row r="24" spans="1:7" ht="65.25" customHeight="1" x14ac:dyDescent="0.2">
      <c r="A24" s="48">
        <v>1184</v>
      </c>
      <c r="B24" s="5" t="s">
        <v>106</v>
      </c>
      <c r="C24" s="4">
        <v>422700</v>
      </c>
      <c r="D24" s="4">
        <v>0</v>
      </c>
      <c r="E24" s="4">
        <v>0</v>
      </c>
      <c r="F24" s="4">
        <v>0</v>
      </c>
      <c r="G24" s="4">
        <v>0</v>
      </c>
    </row>
    <row r="25" spans="1:7" ht="75" customHeight="1" x14ac:dyDescent="0.2">
      <c r="A25" s="48">
        <v>1200</v>
      </c>
      <c r="B25" s="5" t="s">
        <v>107</v>
      </c>
      <c r="C25" s="4">
        <v>19400</v>
      </c>
      <c r="D25" s="4">
        <v>5700</v>
      </c>
      <c r="E25" s="4">
        <v>4771.17</v>
      </c>
      <c r="F25" s="4">
        <f t="shared" si="2"/>
        <v>24.593659793814435</v>
      </c>
      <c r="G25" s="4">
        <f t="shared" si="1"/>
        <v>83.704736842105262</v>
      </c>
    </row>
    <row r="26" spans="1:7" ht="49.5" customHeight="1" x14ac:dyDescent="0.2">
      <c r="A26" s="48">
        <v>1600</v>
      </c>
      <c r="B26" s="5" t="s">
        <v>108</v>
      </c>
      <c r="C26" s="4">
        <v>969100</v>
      </c>
      <c r="D26" s="4">
        <v>484500</v>
      </c>
      <c r="E26" s="4">
        <v>473457.25</v>
      </c>
      <c r="F26" s="4">
        <v>48.86</v>
      </c>
      <c r="G26" s="4">
        <v>97.72</v>
      </c>
    </row>
    <row r="27" spans="1:7" ht="15.75" customHeight="1" x14ac:dyDescent="0.2">
      <c r="A27" s="49">
        <v>2000</v>
      </c>
      <c r="B27" s="9" t="s">
        <v>93</v>
      </c>
      <c r="C27" s="8">
        <v>300000</v>
      </c>
      <c r="D27" s="8">
        <v>300000</v>
      </c>
      <c r="E27" s="8">
        <v>300000</v>
      </c>
      <c r="F27" s="8">
        <f t="shared" si="2"/>
        <v>100</v>
      </c>
      <c r="G27" s="8">
        <f t="shared" si="1"/>
        <v>100</v>
      </c>
    </row>
    <row r="28" spans="1:7" ht="28.5" customHeight="1" x14ac:dyDescent="0.2">
      <c r="A28" s="48">
        <v>2152</v>
      </c>
      <c r="B28" s="5" t="s">
        <v>109</v>
      </c>
      <c r="C28" s="4">
        <v>80000</v>
      </c>
      <c r="D28" s="4">
        <v>33000</v>
      </c>
      <c r="E28" s="4">
        <v>2803.61</v>
      </c>
      <c r="F28" s="4">
        <v>3.5</v>
      </c>
      <c r="G28" s="4">
        <v>8.5</v>
      </c>
    </row>
    <row r="29" spans="1:7" ht="25.5" x14ac:dyDescent="0.2">
      <c r="A29" s="7" t="s">
        <v>13</v>
      </c>
      <c r="B29" s="9" t="s">
        <v>14</v>
      </c>
      <c r="C29" s="8">
        <v>4402820</v>
      </c>
      <c r="D29" s="8">
        <v>1380745</v>
      </c>
      <c r="E29" s="8">
        <v>779139.19</v>
      </c>
      <c r="F29" s="8">
        <f t="shared" si="0"/>
        <v>17.696367101085212</v>
      </c>
      <c r="G29" s="8">
        <f t="shared" si="1"/>
        <v>56.428898167293738</v>
      </c>
    </row>
    <row r="30" spans="1:7" ht="38.25" x14ac:dyDescent="0.2">
      <c r="A30" s="6" t="s">
        <v>15</v>
      </c>
      <c r="B30" s="5" t="s">
        <v>16</v>
      </c>
      <c r="C30" s="4">
        <v>7700</v>
      </c>
      <c r="D30" s="4">
        <v>1600</v>
      </c>
      <c r="E30" s="4">
        <v>0</v>
      </c>
      <c r="F30" s="4">
        <f t="shared" si="0"/>
        <v>0</v>
      </c>
      <c r="G30" s="4">
        <f t="shared" si="1"/>
        <v>0</v>
      </c>
    </row>
    <row r="31" spans="1:7" ht="49.5" customHeight="1" x14ac:dyDescent="0.2">
      <c r="A31" s="6" t="s">
        <v>17</v>
      </c>
      <c r="B31" s="5" t="s">
        <v>18</v>
      </c>
      <c r="C31" s="4">
        <v>2775000</v>
      </c>
      <c r="D31" s="4">
        <v>771800</v>
      </c>
      <c r="E31" s="4">
        <v>538063.01</v>
      </c>
      <c r="F31" s="4">
        <f t="shared" si="0"/>
        <v>19.389658018018018</v>
      </c>
      <c r="G31" s="4">
        <f t="shared" si="1"/>
        <v>69.715342057527863</v>
      </c>
    </row>
    <row r="32" spans="1:7" ht="25.5" x14ac:dyDescent="0.2">
      <c r="A32" s="6" t="s">
        <v>19</v>
      </c>
      <c r="B32" s="5" t="s">
        <v>20</v>
      </c>
      <c r="C32" s="4">
        <v>558700</v>
      </c>
      <c r="D32" s="4">
        <v>174500</v>
      </c>
      <c r="E32" s="4">
        <v>69433.570000000007</v>
      </c>
      <c r="F32" s="4">
        <f t="shared" si="0"/>
        <v>12.427701807768035</v>
      </c>
      <c r="G32" s="4">
        <f t="shared" si="1"/>
        <v>39.790011461318052</v>
      </c>
    </row>
    <row r="33" spans="1:7" ht="91.5" customHeight="1" x14ac:dyDescent="0.2">
      <c r="A33" s="41">
        <v>3160</v>
      </c>
      <c r="B33" s="5" t="s">
        <v>76</v>
      </c>
      <c r="C33" s="4">
        <v>300000</v>
      </c>
      <c r="D33" s="4">
        <v>75000</v>
      </c>
      <c r="E33" s="4">
        <v>58362.93</v>
      </c>
      <c r="F33" s="4">
        <f t="shared" si="0"/>
        <v>19.45431</v>
      </c>
      <c r="G33" s="4">
        <f t="shared" si="1"/>
        <v>77.817239999999998</v>
      </c>
    </row>
    <row r="34" spans="1:7" ht="78.75" customHeight="1" x14ac:dyDescent="0.2">
      <c r="A34" s="41">
        <v>3193</v>
      </c>
      <c r="B34" s="5" t="s">
        <v>100</v>
      </c>
      <c r="C34" s="4">
        <v>245720</v>
      </c>
      <c r="D34" s="4">
        <v>92145</v>
      </c>
      <c r="E34" s="4">
        <v>43839.69</v>
      </c>
      <c r="F34" s="4">
        <f t="shared" si="0"/>
        <v>17.84131938792121</v>
      </c>
      <c r="G34" s="4">
        <f t="shared" si="1"/>
        <v>47.576851701123232</v>
      </c>
    </row>
    <row r="35" spans="1:7" ht="25.5" x14ac:dyDescent="0.2">
      <c r="A35" s="6" t="s">
        <v>21</v>
      </c>
      <c r="B35" s="5" t="s">
        <v>22</v>
      </c>
      <c r="C35" s="4">
        <v>515700</v>
      </c>
      <c r="D35" s="4">
        <v>265700</v>
      </c>
      <c r="E35" s="4">
        <v>69440</v>
      </c>
      <c r="F35" s="4">
        <f t="shared" si="0"/>
        <v>13.465192941632731</v>
      </c>
      <c r="G35" s="4">
        <f t="shared" si="1"/>
        <v>26.134738426797139</v>
      </c>
    </row>
    <row r="36" spans="1:7" x14ac:dyDescent="0.2">
      <c r="A36" s="7" t="s">
        <v>47</v>
      </c>
      <c r="B36" s="9" t="s">
        <v>48</v>
      </c>
      <c r="C36" s="8">
        <v>3051800</v>
      </c>
      <c r="D36" s="8">
        <v>952000</v>
      </c>
      <c r="E36" s="8">
        <v>615744.68000000005</v>
      </c>
      <c r="F36" s="8">
        <f>IF(C36=0,0,(E36/C36)*100)</f>
        <v>20.176442755095355</v>
      </c>
      <c r="G36" s="8">
        <v>64.680000000000007</v>
      </c>
    </row>
    <row r="37" spans="1:7" x14ac:dyDescent="0.2">
      <c r="A37" s="6" t="s">
        <v>49</v>
      </c>
      <c r="B37" s="5" t="s">
        <v>50</v>
      </c>
      <c r="C37" s="4">
        <v>1093500</v>
      </c>
      <c r="D37" s="4">
        <v>331500</v>
      </c>
      <c r="E37" s="4">
        <v>224399.08</v>
      </c>
      <c r="F37" s="4">
        <f>IF(C37=0,0,(E37/C37)*100)</f>
        <v>20.521177869227252</v>
      </c>
      <c r="G37" s="4">
        <f t="shared" si="1"/>
        <v>67.692030165912513</v>
      </c>
    </row>
    <row r="38" spans="1:7" x14ac:dyDescent="0.2">
      <c r="A38" s="6" t="s">
        <v>51</v>
      </c>
      <c r="B38" s="5" t="s">
        <v>52</v>
      </c>
      <c r="C38" s="4">
        <v>425800</v>
      </c>
      <c r="D38" s="4">
        <v>143500</v>
      </c>
      <c r="E38" s="4">
        <v>59226.86</v>
      </c>
      <c r="F38" s="4">
        <f>IF(C38=0,0,(E38/C38)*100)</f>
        <v>13.90954908407703</v>
      </c>
      <c r="G38" s="4">
        <f t="shared" si="1"/>
        <v>41.273073170731706</v>
      </c>
    </row>
    <row r="39" spans="1:7" ht="38.25" x14ac:dyDescent="0.2">
      <c r="A39" s="6" t="s">
        <v>53</v>
      </c>
      <c r="B39" s="5" t="s">
        <v>54</v>
      </c>
      <c r="C39" s="4">
        <v>1472500</v>
      </c>
      <c r="D39" s="4">
        <v>447000</v>
      </c>
      <c r="E39" s="4">
        <v>332118.74</v>
      </c>
      <c r="F39" s="4">
        <f>IF(C39=0,0,(E39/C39)*100)</f>
        <v>22.554753140916809</v>
      </c>
      <c r="G39" s="4">
        <f t="shared" si="1"/>
        <v>74.299494407158846</v>
      </c>
    </row>
    <row r="40" spans="1:7" x14ac:dyDescent="0.2">
      <c r="A40" s="6" t="s">
        <v>55</v>
      </c>
      <c r="B40" s="5" t="s">
        <v>56</v>
      </c>
      <c r="C40" s="4">
        <v>60000</v>
      </c>
      <c r="D40" s="4">
        <v>30000</v>
      </c>
      <c r="E40" s="4">
        <v>0</v>
      </c>
      <c r="F40" s="4">
        <f>IF(C40=0,0,(E40/C40)*100)</f>
        <v>0</v>
      </c>
      <c r="G40" s="4">
        <f t="shared" si="1"/>
        <v>0</v>
      </c>
    </row>
    <row r="41" spans="1:7" x14ac:dyDescent="0.2">
      <c r="A41" s="43">
        <v>5000</v>
      </c>
      <c r="B41" s="44" t="s">
        <v>81</v>
      </c>
      <c r="C41" s="8">
        <v>32500</v>
      </c>
      <c r="D41" s="8">
        <v>12500</v>
      </c>
      <c r="E41" s="8">
        <v>0</v>
      </c>
      <c r="F41" s="8">
        <v>0</v>
      </c>
      <c r="G41" s="8">
        <v>0</v>
      </c>
    </row>
    <row r="42" spans="1:7" ht="38.25" x14ac:dyDescent="0.2">
      <c r="A42" s="40">
        <v>5012</v>
      </c>
      <c r="B42" s="5" t="s">
        <v>80</v>
      </c>
      <c r="C42" s="42">
        <v>32500</v>
      </c>
      <c r="D42" s="42">
        <v>12500</v>
      </c>
      <c r="E42" s="4">
        <v>0</v>
      </c>
      <c r="F42" s="4">
        <v>0</v>
      </c>
      <c r="G42" s="4">
        <v>0</v>
      </c>
    </row>
    <row r="43" spans="1:7" x14ac:dyDescent="0.2">
      <c r="A43" s="7" t="s">
        <v>23</v>
      </c>
      <c r="B43" s="9" t="s">
        <v>24</v>
      </c>
      <c r="C43" s="8">
        <v>2750000</v>
      </c>
      <c r="D43" s="8">
        <v>790000</v>
      </c>
      <c r="E43" s="8">
        <v>492091.73</v>
      </c>
      <c r="F43" s="8">
        <f t="shared" si="0"/>
        <v>17.894244727272728</v>
      </c>
      <c r="G43" s="8">
        <v>62.29</v>
      </c>
    </row>
    <row r="44" spans="1:7" ht="49.5" customHeight="1" x14ac:dyDescent="0.2">
      <c r="A44" s="40">
        <v>6020</v>
      </c>
      <c r="B44" s="5" t="s">
        <v>77</v>
      </c>
      <c r="C44" s="42">
        <v>2250000</v>
      </c>
      <c r="D44" s="42">
        <v>600000</v>
      </c>
      <c r="E44" s="42">
        <v>454080.03</v>
      </c>
      <c r="F44" s="4">
        <f t="shared" si="0"/>
        <v>20.181334666666668</v>
      </c>
      <c r="G44" s="4">
        <v>75.680000000000007</v>
      </c>
    </row>
    <row r="45" spans="1:7" ht="25.5" x14ac:dyDescent="0.2">
      <c r="A45" s="6" t="s">
        <v>25</v>
      </c>
      <c r="B45" s="5" t="s">
        <v>26</v>
      </c>
      <c r="C45" s="4">
        <v>500000</v>
      </c>
      <c r="D45" s="4">
        <v>190000</v>
      </c>
      <c r="E45" s="4">
        <v>38011.699999999997</v>
      </c>
      <c r="F45" s="4">
        <f t="shared" si="0"/>
        <v>7.602339999999999</v>
      </c>
      <c r="G45" s="4">
        <f t="shared" si="1"/>
        <v>20.006157894736841</v>
      </c>
    </row>
    <row r="46" spans="1:7" x14ac:dyDescent="0.2">
      <c r="A46" s="7" t="s">
        <v>27</v>
      </c>
      <c r="B46" s="9" t="s">
        <v>28</v>
      </c>
      <c r="C46" s="8">
        <v>532000</v>
      </c>
      <c r="D46" s="8">
        <v>160000</v>
      </c>
      <c r="E46" s="8">
        <v>82784</v>
      </c>
      <c r="F46" s="8">
        <f t="shared" si="0"/>
        <v>15.560902255639098</v>
      </c>
      <c r="G46" s="8">
        <f t="shared" si="1"/>
        <v>51.739999999999995</v>
      </c>
    </row>
    <row r="47" spans="1:7" ht="18" customHeight="1" x14ac:dyDescent="0.2">
      <c r="A47" s="48">
        <v>7130</v>
      </c>
      <c r="B47" s="5" t="s">
        <v>91</v>
      </c>
      <c r="C47" s="4">
        <v>200000</v>
      </c>
      <c r="D47" s="4">
        <v>90000</v>
      </c>
      <c r="E47" s="4">
        <v>58700</v>
      </c>
      <c r="F47" s="4">
        <v>29.35</v>
      </c>
      <c r="G47" s="4">
        <v>65.22</v>
      </c>
    </row>
    <row r="48" spans="1:7" ht="25.5" x14ac:dyDescent="0.2">
      <c r="A48" s="40">
        <v>7140</v>
      </c>
      <c r="B48" s="5" t="s">
        <v>78</v>
      </c>
      <c r="C48" s="4">
        <v>12000</v>
      </c>
      <c r="D48" s="4">
        <v>0</v>
      </c>
      <c r="E48" s="4">
        <v>0</v>
      </c>
      <c r="F48" s="4">
        <v>0</v>
      </c>
      <c r="G48" s="4">
        <v>0</v>
      </c>
    </row>
    <row r="49" spans="1:7" ht="27" customHeight="1" x14ac:dyDescent="0.2">
      <c r="A49" s="6" t="s">
        <v>29</v>
      </c>
      <c r="B49" s="5" t="s">
        <v>30</v>
      </c>
      <c r="C49" s="4">
        <v>100000</v>
      </c>
      <c r="D49" s="4">
        <v>60000</v>
      </c>
      <c r="E49" s="4">
        <v>24084</v>
      </c>
      <c r="F49" s="4">
        <f t="shared" si="0"/>
        <v>24.084</v>
      </c>
      <c r="G49" s="4">
        <f t="shared" si="1"/>
        <v>40.14</v>
      </c>
    </row>
    <row r="50" spans="1:7" ht="36" customHeight="1" x14ac:dyDescent="0.2">
      <c r="A50" s="41">
        <v>7461</v>
      </c>
      <c r="B50" s="5" t="s">
        <v>90</v>
      </c>
      <c r="C50" s="4">
        <v>200000</v>
      </c>
      <c r="D50" s="4">
        <v>0</v>
      </c>
      <c r="E50" s="4">
        <v>0</v>
      </c>
      <c r="F50" s="4">
        <v>0</v>
      </c>
      <c r="G50" s="4">
        <v>0</v>
      </c>
    </row>
    <row r="51" spans="1:7" ht="27.75" customHeight="1" x14ac:dyDescent="0.2">
      <c r="A51" s="41">
        <v>7860</v>
      </c>
      <c r="B51" s="5" t="s">
        <v>92</v>
      </c>
      <c r="C51" s="4">
        <v>20000</v>
      </c>
      <c r="D51" s="4">
        <v>10000</v>
      </c>
      <c r="E51" s="4">
        <v>0</v>
      </c>
      <c r="F51" s="4">
        <v>0</v>
      </c>
      <c r="G51" s="4">
        <v>0</v>
      </c>
    </row>
    <row r="52" spans="1:7" x14ac:dyDescent="0.2">
      <c r="A52" s="7" t="s">
        <v>31</v>
      </c>
      <c r="B52" s="9" t="s">
        <v>32</v>
      </c>
      <c r="C52" s="8">
        <v>3714000</v>
      </c>
      <c r="D52" s="8">
        <v>1285200</v>
      </c>
      <c r="E52" s="8">
        <v>463197.13</v>
      </c>
      <c r="F52" s="8">
        <f t="shared" si="0"/>
        <v>12.471651319332256</v>
      </c>
      <c r="G52" s="8">
        <f t="shared" si="1"/>
        <v>36.040859788359789</v>
      </c>
    </row>
    <row r="53" spans="1:7" ht="38.25" x14ac:dyDescent="0.2">
      <c r="A53" s="41">
        <v>8110</v>
      </c>
      <c r="B53" s="5" t="s">
        <v>89</v>
      </c>
      <c r="C53" s="4">
        <v>300000</v>
      </c>
      <c r="D53" s="4">
        <v>150000</v>
      </c>
      <c r="E53" s="4">
        <v>0</v>
      </c>
      <c r="F53" s="4">
        <f t="shared" si="0"/>
        <v>0</v>
      </c>
      <c r="G53" s="4">
        <f t="shared" si="1"/>
        <v>0</v>
      </c>
    </row>
    <row r="54" spans="1:7" ht="25.5" x14ac:dyDescent="0.2">
      <c r="A54" s="6" t="s">
        <v>33</v>
      </c>
      <c r="B54" s="5" t="s">
        <v>34</v>
      </c>
      <c r="C54" s="4">
        <v>3294000</v>
      </c>
      <c r="D54" s="4">
        <v>1095200</v>
      </c>
      <c r="E54" s="4">
        <v>463197.13</v>
      </c>
      <c r="F54" s="4">
        <f t="shared" si="0"/>
        <v>14.06184365513054</v>
      </c>
      <c r="G54" s="4">
        <f t="shared" si="1"/>
        <v>42.293382943754565</v>
      </c>
    </row>
    <row r="55" spans="1:7" ht="25.5" x14ac:dyDescent="0.2">
      <c r="A55" s="40">
        <v>8230</v>
      </c>
      <c r="B55" s="5" t="s">
        <v>95</v>
      </c>
      <c r="C55" s="4">
        <v>120000</v>
      </c>
      <c r="D55" s="4">
        <v>40000</v>
      </c>
      <c r="E55" s="4">
        <v>0</v>
      </c>
      <c r="F55" s="4">
        <v>0</v>
      </c>
      <c r="G55" s="4">
        <v>0</v>
      </c>
    </row>
    <row r="56" spans="1:7" x14ac:dyDescent="0.2">
      <c r="A56" s="40">
        <v>8710</v>
      </c>
      <c r="B56" s="5" t="s">
        <v>79</v>
      </c>
      <c r="C56" s="4">
        <v>100000</v>
      </c>
      <c r="D56" s="4">
        <v>100000</v>
      </c>
      <c r="E56" s="4">
        <v>0</v>
      </c>
      <c r="F56" s="4">
        <f t="shared" si="0"/>
        <v>0</v>
      </c>
      <c r="G56" s="4">
        <f t="shared" si="1"/>
        <v>0</v>
      </c>
    </row>
    <row r="57" spans="1:7" x14ac:dyDescent="0.2">
      <c r="A57" s="7" t="s">
        <v>57</v>
      </c>
      <c r="B57" s="9" t="s">
        <v>58</v>
      </c>
      <c r="C57" s="8">
        <v>1279000</v>
      </c>
      <c r="D57" s="8">
        <v>1072010</v>
      </c>
      <c r="E57" s="8">
        <v>1072010</v>
      </c>
      <c r="F57" s="8">
        <f>IF(C57=0,0,(E57/C57)*100)</f>
        <v>83.816262705238458</v>
      </c>
      <c r="G57" s="8">
        <f t="shared" si="1"/>
        <v>100</v>
      </c>
    </row>
    <row r="58" spans="1:7" x14ac:dyDescent="0.2">
      <c r="A58" s="6" t="s">
        <v>59</v>
      </c>
      <c r="B58" s="5" t="s">
        <v>1</v>
      </c>
      <c r="C58" s="4">
        <v>279000</v>
      </c>
      <c r="D58" s="4">
        <v>72010</v>
      </c>
      <c r="E58" s="4">
        <v>72010</v>
      </c>
      <c r="F58" s="4">
        <v>25.81</v>
      </c>
      <c r="G58" s="4">
        <v>100</v>
      </c>
    </row>
    <row r="59" spans="1:7" ht="51" x14ac:dyDescent="0.2">
      <c r="A59" s="50">
        <v>9800</v>
      </c>
      <c r="B59" s="5" t="s">
        <v>94</v>
      </c>
      <c r="C59" s="4">
        <v>1000000</v>
      </c>
      <c r="D59" s="4">
        <v>1000000</v>
      </c>
      <c r="E59" s="4">
        <v>1000000</v>
      </c>
      <c r="F59" s="4">
        <f>IF(C59=0,0,(E59/C59)*100)</f>
        <v>100</v>
      </c>
      <c r="G59" s="4">
        <f t="shared" ref="G59" si="3">IF(D59=0,0,(E59/D59)*100)</f>
        <v>100</v>
      </c>
    </row>
    <row r="60" spans="1:7" ht="19.5" customHeight="1" thickBot="1" x14ac:dyDescent="0.3">
      <c r="A60" s="34" t="s">
        <v>65</v>
      </c>
      <c r="B60" s="34"/>
      <c r="C60" s="35">
        <v>82752020</v>
      </c>
      <c r="D60" s="35">
        <v>26563155</v>
      </c>
      <c r="E60" s="35">
        <v>17630741.510000002</v>
      </c>
      <c r="F60" s="35">
        <f>IF(C60=0,0,(E60/C60)*100)</f>
        <v>21.305511950040618</v>
      </c>
      <c r="G60" s="35">
        <f t="shared" si="1"/>
        <v>66.372919594829767</v>
      </c>
    </row>
    <row r="61" spans="1:7" ht="26.25" thickBot="1" x14ac:dyDescent="0.3">
      <c r="A61" s="29"/>
      <c r="B61" s="30" t="s">
        <v>66</v>
      </c>
      <c r="C61" s="31"/>
      <c r="D61" s="31"/>
      <c r="E61" s="31"/>
      <c r="F61" s="32"/>
      <c r="G61" s="33"/>
    </row>
    <row r="62" spans="1:7" ht="15" x14ac:dyDescent="0.25">
      <c r="A62" s="15">
        <v>200000</v>
      </c>
      <c r="B62" s="13" t="s">
        <v>67</v>
      </c>
      <c r="C62" s="8">
        <v>9189500</v>
      </c>
      <c r="D62" s="8">
        <v>7521970</v>
      </c>
      <c r="E62" s="8">
        <v>0</v>
      </c>
      <c r="F62" s="20">
        <f t="shared" ref="F62:F86" si="4">IF(C62=0,0,(E62/C62)*100)</f>
        <v>0</v>
      </c>
      <c r="G62" s="20">
        <f t="shared" si="1"/>
        <v>0</v>
      </c>
    </row>
    <row r="63" spans="1:7" ht="26.25" x14ac:dyDescent="0.25">
      <c r="A63" s="2">
        <v>208000</v>
      </c>
      <c r="B63" s="9" t="s">
        <v>68</v>
      </c>
      <c r="C63" s="8">
        <v>9189500</v>
      </c>
      <c r="D63" s="8">
        <v>7521970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5" x14ac:dyDescent="0.25">
      <c r="A64" s="1">
        <v>208100</v>
      </c>
      <c r="B64" s="5" t="s">
        <v>69</v>
      </c>
      <c r="C64" s="4">
        <v>15189500</v>
      </c>
      <c r="D64" s="4">
        <v>15189500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5" x14ac:dyDescent="0.25">
      <c r="A65" s="1">
        <v>208340</v>
      </c>
      <c r="B65" s="5" t="s">
        <v>73</v>
      </c>
      <c r="C65" s="4">
        <v>0</v>
      </c>
      <c r="D65" s="4">
        <v>-4667530</v>
      </c>
      <c r="E65" s="4">
        <v>0</v>
      </c>
      <c r="F65" s="16">
        <v>0</v>
      </c>
      <c r="G65" s="16">
        <v>0</v>
      </c>
    </row>
    <row r="66" spans="1:7" ht="39" x14ac:dyDescent="0.25">
      <c r="A66" s="1">
        <v>208400</v>
      </c>
      <c r="B66" s="5" t="s">
        <v>70</v>
      </c>
      <c r="C66" s="4">
        <f>K67-6000000</f>
        <v>-6000000</v>
      </c>
      <c r="D66" s="4">
        <v>-3000000</v>
      </c>
      <c r="E66" s="4">
        <v>0</v>
      </c>
      <c r="F66" s="16">
        <v>0</v>
      </c>
      <c r="G66" s="16">
        <f t="shared" si="1"/>
        <v>0</v>
      </c>
    </row>
    <row r="67" spans="1:7" ht="15" x14ac:dyDescent="0.25">
      <c r="A67" s="2">
        <v>600000</v>
      </c>
      <c r="B67" s="9" t="s">
        <v>71</v>
      </c>
      <c r="C67" s="8">
        <v>9189500</v>
      </c>
      <c r="D67" s="8">
        <v>7521970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5" x14ac:dyDescent="0.25">
      <c r="A68" s="2">
        <v>602000</v>
      </c>
      <c r="B68" s="9" t="s">
        <v>72</v>
      </c>
      <c r="C68" s="8">
        <v>9189500</v>
      </c>
      <c r="D68" s="8">
        <v>7521970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5" x14ac:dyDescent="0.25">
      <c r="A69" s="1">
        <v>602100</v>
      </c>
      <c r="B69" s="5" t="s">
        <v>69</v>
      </c>
      <c r="C69" s="4">
        <v>15189500</v>
      </c>
      <c r="D69" s="4">
        <v>15189500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5" x14ac:dyDescent="0.25">
      <c r="A70" s="18">
        <v>602304</v>
      </c>
      <c r="B70" s="5" t="s">
        <v>73</v>
      </c>
      <c r="C70" s="4">
        <v>0</v>
      </c>
      <c r="D70" s="4">
        <v>-4667530</v>
      </c>
      <c r="E70" s="4">
        <v>0</v>
      </c>
      <c r="F70" s="16">
        <v>0</v>
      </c>
      <c r="G70" s="16">
        <v>0</v>
      </c>
    </row>
    <row r="71" spans="1:7" ht="39.75" thickBot="1" x14ac:dyDescent="0.3">
      <c r="A71" s="18">
        <v>602400</v>
      </c>
      <c r="B71" s="19" t="s">
        <v>70</v>
      </c>
      <c r="C71" s="4">
        <v>-6000000</v>
      </c>
      <c r="D71" s="4">
        <v>-3000000</v>
      </c>
      <c r="E71" s="4">
        <v>0</v>
      </c>
      <c r="F71" s="16">
        <f t="shared" si="4"/>
        <v>0</v>
      </c>
      <c r="G71" s="16">
        <v>0</v>
      </c>
    </row>
    <row r="72" spans="1:7" ht="15.75" thickBot="1" x14ac:dyDescent="0.3">
      <c r="A72" s="29"/>
      <c r="B72" s="26" t="s">
        <v>6</v>
      </c>
      <c r="C72" s="31"/>
      <c r="D72" s="31"/>
      <c r="E72" s="31"/>
      <c r="F72" s="36"/>
      <c r="G72" s="37"/>
    </row>
    <row r="73" spans="1:7" ht="15" x14ac:dyDescent="0.25">
      <c r="A73" s="21" t="s">
        <v>7</v>
      </c>
      <c r="B73" s="15" t="s">
        <v>8</v>
      </c>
      <c r="C73" s="14">
        <v>3153916.52</v>
      </c>
      <c r="D73" s="14">
        <v>3000000</v>
      </c>
      <c r="E73" s="14">
        <v>1776076.6</v>
      </c>
      <c r="F73" s="23">
        <v>56.31</v>
      </c>
      <c r="G73" s="23">
        <v>59.2</v>
      </c>
    </row>
    <row r="74" spans="1:7" ht="64.5" x14ac:dyDescent="0.25">
      <c r="A74" s="47" t="s">
        <v>9</v>
      </c>
      <c r="B74" s="5" t="s">
        <v>10</v>
      </c>
      <c r="C74" s="46">
        <v>3153916.52</v>
      </c>
      <c r="D74" s="46">
        <v>3000000</v>
      </c>
      <c r="E74" s="46">
        <v>1776076.6</v>
      </c>
      <c r="F74" s="20">
        <v>56.31</v>
      </c>
      <c r="G74" s="20">
        <v>59.2</v>
      </c>
    </row>
    <row r="75" spans="1:7" ht="15" x14ac:dyDescent="0.25">
      <c r="A75" s="21" t="s">
        <v>37</v>
      </c>
      <c r="B75" s="15" t="s">
        <v>38</v>
      </c>
      <c r="C75" s="14">
        <v>4405565.4000000004</v>
      </c>
      <c r="D75" s="14">
        <v>504200</v>
      </c>
      <c r="E75" s="14">
        <v>457509.07</v>
      </c>
      <c r="F75" s="23">
        <f t="shared" ref="F75" si="5">IF(C75=0,0,(E75/C75)*100)</f>
        <v>10.384798055659324</v>
      </c>
      <c r="G75" s="23">
        <f t="shared" ref="G75" si="6">IF(D75=0,0,(E75/D75)*100)</f>
        <v>90.739601348671158</v>
      </c>
    </row>
    <row r="76" spans="1:7" ht="15" x14ac:dyDescent="0.25">
      <c r="A76" s="6" t="s">
        <v>39</v>
      </c>
      <c r="B76" s="1" t="s">
        <v>40</v>
      </c>
      <c r="C76" s="4">
        <v>104436</v>
      </c>
      <c r="D76" s="4">
        <v>0</v>
      </c>
      <c r="E76" s="4">
        <v>4436</v>
      </c>
      <c r="F76" s="16">
        <f t="shared" si="4"/>
        <v>4.247577463709832</v>
      </c>
      <c r="G76" s="16">
        <f t="shared" si="1"/>
        <v>0</v>
      </c>
    </row>
    <row r="77" spans="1:7" ht="15" x14ac:dyDescent="0.25">
      <c r="A77" s="48">
        <v>1021</v>
      </c>
      <c r="B77" s="1" t="s">
        <v>84</v>
      </c>
      <c r="C77" s="4">
        <v>3495529.4</v>
      </c>
      <c r="D77" s="4">
        <v>0</v>
      </c>
      <c r="E77" s="4">
        <v>267745.40000000002</v>
      </c>
      <c r="F77" s="16">
        <f t="shared" si="4"/>
        <v>7.6596523548049706</v>
      </c>
      <c r="G77" s="16">
        <f t="shared" si="1"/>
        <v>0</v>
      </c>
    </row>
    <row r="78" spans="1:7" ht="26.25" x14ac:dyDescent="0.25">
      <c r="A78" s="48">
        <v>1080</v>
      </c>
      <c r="B78" s="5" t="s">
        <v>46</v>
      </c>
      <c r="C78" s="4">
        <v>30000</v>
      </c>
      <c r="D78" s="4">
        <v>0</v>
      </c>
      <c r="E78" s="4">
        <v>0</v>
      </c>
      <c r="F78" s="16">
        <f t="shared" si="4"/>
        <v>0</v>
      </c>
      <c r="G78" s="16">
        <f t="shared" si="1"/>
        <v>0</v>
      </c>
    </row>
    <row r="79" spans="1:7" ht="51.75" x14ac:dyDescent="0.25">
      <c r="A79" s="48">
        <v>1403</v>
      </c>
      <c r="B79" s="5" t="s">
        <v>99</v>
      </c>
      <c r="C79" s="4">
        <v>581200</v>
      </c>
      <c r="D79" s="4">
        <v>350000</v>
      </c>
      <c r="E79" s="4">
        <v>185327.67</v>
      </c>
      <c r="F79" s="16">
        <v>31.89</v>
      </c>
      <c r="G79" s="16">
        <v>52.95</v>
      </c>
    </row>
    <row r="80" spans="1:7" ht="68.25" customHeight="1" x14ac:dyDescent="0.25">
      <c r="A80" s="48">
        <v>1700</v>
      </c>
      <c r="B80" s="5" t="s">
        <v>110</v>
      </c>
      <c r="C80" s="4">
        <v>194400</v>
      </c>
      <c r="D80" s="4">
        <v>154200</v>
      </c>
      <c r="E80" s="4">
        <v>0</v>
      </c>
      <c r="F80" s="16">
        <f t="shared" si="4"/>
        <v>0</v>
      </c>
      <c r="G80" s="16">
        <f t="shared" si="1"/>
        <v>0</v>
      </c>
    </row>
    <row r="81" spans="1:7" ht="15" x14ac:dyDescent="0.25">
      <c r="A81" s="7" t="s">
        <v>47</v>
      </c>
      <c r="B81" s="2" t="s">
        <v>48</v>
      </c>
      <c r="C81" s="8">
        <v>29681.35</v>
      </c>
      <c r="D81" s="8">
        <v>0</v>
      </c>
      <c r="E81" s="8">
        <v>24681.35</v>
      </c>
      <c r="F81" s="12">
        <f t="shared" si="4"/>
        <v>83.154405038854364</v>
      </c>
      <c r="G81" s="12">
        <f t="shared" si="1"/>
        <v>0</v>
      </c>
    </row>
    <row r="82" spans="1:7" ht="15" x14ac:dyDescent="0.25">
      <c r="A82" s="6" t="s">
        <v>49</v>
      </c>
      <c r="B82" s="1" t="s">
        <v>50</v>
      </c>
      <c r="C82" s="4">
        <v>24681.35</v>
      </c>
      <c r="D82" s="4">
        <v>0</v>
      </c>
      <c r="E82" s="4">
        <v>24681.35</v>
      </c>
      <c r="F82" s="16">
        <f t="shared" si="4"/>
        <v>100</v>
      </c>
      <c r="G82" s="16">
        <f t="shared" si="1"/>
        <v>0</v>
      </c>
    </row>
    <row r="83" spans="1:7" ht="15" x14ac:dyDescent="0.25">
      <c r="A83" s="6" t="s">
        <v>51</v>
      </c>
      <c r="B83" s="1" t="s">
        <v>52</v>
      </c>
      <c r="C83" s="4">
        <v>5000</v>
      </c>
      <c r="D83" s="4">
        <v>0</v>
      </c>
      <c r="E83" s="4">
        <v>0</v>
      </c>
      <c r="F83" s="16">
        <f t="shared" si="4"/>
        <v>0</v>
      </c>
      <c r="G83" s="16">
        <f t="shared" si="1"/>
        <v>0</v>
      </c>
    </row>
    <row r="84" spans="1:7" ht="15" x14ac:dyDescent="0.25">
      <c r="A84" s="7" t="s">
        <v>31</v>
      </c>
      <c r="B84" s="2" t="s">
        <v>32</v>
      </c>
      <c r="C84" s="8">
        <v>15000</v>
      </c>
      <c r="D84" s="8">
        <v>3750</v>
      </c>
      <c r="E84" s="8">
        <v>0</v>
      </c>
      <c r="F84" s="12">
        <f>IF(C84=0,0,(E84/C84)*100)</f>
        <v>0</v>
      </c>
      <c r="G84" s="12">
        <f>IF(D84=0,0,(E84/D84)*100)</f>
        <v>0</v>
      </c>
    </row>
    <row r="85" spans="1:7" ht="15" x14ac:dyDescent="0.25">
      <c r="A85" s="40">
        <v>8311</v>
      </c>
      <c r="B85" s="1" t="s">
        <v>82</v>
      </c>
      <c r="C85" s="4">
        <v>15000</v>
      </c>
      <c r="D85" s="4">
        <v>3750</v>
      </c>
      <c r="E85" s="4">
        <v>0</v>
      </c>
      <c r="F85" s="16">
        <f>IF(C85=0,0,(E85/C85)*100)</f>
        <v>0</v>
      </c>
      <c r="G85" s="16">
        <f>IF(D85=0,0,(E85/D85)*100)</f>
        <v>0</v>
      </c>
    </row>
    <row r="86" spans="1:7" ht="30.75" customHeight="1" x14ac:dyDescent="0.25">
      <c r="A86" s="51" t="s">
        <v>74</v>
      </c>
      <c r="B86" s="52"/>
      <c r="C86" s="35">
        <v>7604163.2699999996</v>
      </c>
      <c r="D86" s="35">
        <v>3507950</v>
      </c>
      <c r="E86" s="35">
        <v>2258267.02</v>
      </c>
      <c r="F86" s="35">
        <f t="shared" si="4"/>
        <v>29.697771336779834</v>
      </c>
      <c r="G86" s="35">
        <f t="shared" si="1"/>
        <v>64.375690075400158</v>
      </c>
    </row>
    <row r="87" spans="1:7" ht="25.5" x14ac:dyDescent="0.2">
      <c r="A87" s="17"/>
      <c r="B87" s="38" t="s">
        <v>75</v>
      </c>
      <c r="C87" s="17"/>
      <c r="D87" s="17"/>
      <c r="E87" s="17"/>
      <c r="F87" s="17"/>
      <c r="G87" s="17"/>
    </row>
    <row r="88" spans="1:7" ht="15" x14ac:dyDescent="0.25">
      <c r="A88" s="15">
        <v>200000</v>
      </c>
      <c r="B88" s="13" t="s">
        <v>67</v>
      </c>
      <c r="C88" s="8">
        <v>6968900</v>
      </c>
      <c r="D88" s="8">
        <v>3407000</v>
      </c>
      <c r="E88" s="8">
        <v>0</v>
      </c>
      <c r="F88" s="20">
        <f t="shared" ref="F88:F95" si="7">IF(C88=0,0,(E88/C88)*100)</f>
        <v>0</v>
      </c>
      <c r="G88" s="20">
        <f t="shared" ref="G88:G95" si="8">IF(D88=0,0,(E88/D88)*100)</f>
        <v>0</v>
      </c>
    </row>
    <row r="89" spans="1:7" ht="26.25" x14ac:dyDescent="0.25">
      <c r="A89" s="2">
        <v>208000</v>
      </c>
      <c r="B89" s="9" t="s">
        <v>68</v>
      </c>
      <c r="C89" s="8">
        <v>6968900</v>
      </c>
      <c r="D89" s="8">
        <v>3407000</v>
      </c>
      <c r="E89" s="8">
        <v>0</v>
      </c>
      <c r="F89" s="16">
        <f t="shared" si="7"/>
        <v>0</v>
      </c>
      <c r="G89" s="16">
        <f t="shared" si="8"/>
        <v>0</v>
      </c>
    </row>
    <row r="90" spans="1:7" ht="15" x14ac:dyDescent="0.25">
      <c r="A90" s="1">
        <v>208100</v>
      </c>
      <c r="B90" s="5" t="s">
        <v>69</v>
      </c>
      <c r="C90" s="4">
        <v>968900</v>
      </c>
      <c r="D90" s="4">
        <v>678400</v>
      </c>
      <c r="E90" s="4">
        <v>0</v>
      </c>
      <c r="F90" s="16">
        <f t="shared" si="7"/>
        <v>0</v>
      </c>
      <c r="G90" s="16">
        <f t="shared" si="8"/>
        <v>0</v>
      </c>
    </row>
    <row r="91" spans="1:7" ht="15" x14ac:dyDescent="0.25">
      <c r="A91" s="1">
        <v>208340</v>
      </c>
      <c r="B91" s="5" t="s">
        <v>73</v>
      </c>
      <c r="C91" s="4">
        <v>0</v>
      </c>
      <c r="D91" s="4">
        <v>-271400</v>
      </c>
      <c r="E91" s="4">
        <v>0</v>
      </c>
      <c r="F91" s="16">
        <v>0</v>
      </c>
      <c r="G91" s="16">
        <v>0</v>
      </c>
    </row>
    <row r="92" spans="1:7" ht="39" x14ac:dyDescent="0.25">
      <c r="A92" s="1">
        <v>208400</v>
      </c>
      <c r="B92" s="5" t="s">
        <v>70</v>
      </c>
      <c r="C92" s="4">
        <v>6000000</v>
      </c>
      <c r="D92" s="4">
        <v>3000000</v>
      </c>
      <c r="E92" s="4">
        <v>0</v>
      </c>
      <c r="F92" s="16">
        <f t="shared" si="7"/>
        <v>0</v>
      </c>
      <c r="G92" s="16">
        <f t="shared" si="8"/>
        <v>0</v>
      </c>
    </row>
    <row r="93" spans="1:7" ht="15" x14ac:dyDescent="0.25">
      <c r="A93" s="2">
        <v>600000</v>
      </c>
      <c r="B93" s="9" t="s">
        <v>71</v>
      </c>
      <c r="C93" s="8">
        <v>6968900</v>
      </c>
      <c r="D93" s="8">
        <v>3407000</v>
      </c>
      <c r="E93" s="8">
        <v>0</v>
      </c>
      <c r="F93" s="16">
        <f t="shared" si="7"/>
        <v>0</v>
      </c>
      <c r="G93" s="16">
        <f t="shared" si="8"/>
        <v>0</v>
      </c>
    </row>
    <row r="94" spans="1:7" ht="15" x14ac:dyDescent="0.25">
      <c r="A94" s="2">
        <v>602000</v>
      </c>
      <c r="B94" s="9" t="s">
        <v>72</v>
      </c>
      <c r="C94" s="8">
        <v>6968900</v>
      </c>
      <c r="D94" s="8">
        <v>3407000</v>
      </c>
      <c r="E94" s="8">
        <v>0</v>
      </c>
      <c r="F94" s="16">
        <f t="shared" si="7"/>
        <v>0</v>
      </c>
      <c r="G94" s="16">
        <f t="shared" si="8"/>
        <v>0</v>
      </c>
    </row>
    <row r="95" spans="1:7" ht="15" x14ac:dyDescent="0.25">
      <c r="A95" s="1">
        <v>602100</v>
      </c>
      <c r="B95" s="5" t="s">
        <v>69</v>
      </c>
      <c r="C95" s="4">
        <v>968900</v>
      </c>
      <c r="D95" s="4">
        <v>678400</v>
      </c>
      <c r="E95" s="4">
        <v>0</v>
      </c>
      <c r="F95" s="16">
        <f t="shared" si="7"/>
        <v>0</v>
      </c>
      <c r="G95" s="16">
        <f t="shared" si="8"/>
        <v>0</v>
      </c>
    </row>
    <row r="96" spans="1:7" ht="15" x14ac:dyDescent="0.25">
      <c r="A96" s="1">
        <v>602304</v>
      </c>
      <c r="B96" s="5" t="s">
        <v>73</v>
      </c>
      <c r="C96" s="4">
        <v>0</v>
      </c>
      <c r="D96" s="4">
        <v>-271400</v>
      </c>
      <c r="E96" s="4">
        <v>0</v>
      </c>
      <c r="F96" s="16">
        <v>0</v>
      </c>
      <c r="G96" s="16">
        <v>0</v>
      </c>
    </row>
    <row r="97" spans="1:7" ht="39" x14ac:dyDescent="0.25">
      <c r="A97" s="1">
        <v>602400</v>
      </c>
      <c r="B97" s="5" t="s">
        <v>70</v>
      </c>
      <c r="C97" s="4">
        <v>6000000</v>
      </c>
      <c r="D97" s="4">
        <v>3000000</v>
      </c>
      <c r="E97" s="4">
        <v>0</v>
      </c>
      <c r="F97" s="24">
        <f t="shared" ref="F97" si="9">IF(C97=0,0,(E97/C97)*100)</f>
        <v>0</v>
      </c>
      <c r="G97" s="24">
        <f t="shared" ref="G97" si="10">IF(D97=0,0,(E97/D97)*100)</f>
        <v>0</v>
      </c>
    </row>
    <row r="98" spans="1:7" x14ac:dyDescent="0.2">
      <c r="C98" s="39"/>
      <c r="D98" s="39"/>
      <c r="E98" s="39"/>
    </row>
    <row r="99" spans="1:7" x14ac:dyDescent="0.2">
      <c r="B99" s="45" t="s">
        <v>85</v>
      </c>
      <c r="C99" s="45"/>
      <c r="D99" s="45" t="s">
        <v>86</v>
      </c>
      <c r="E99" s="45" t="s">
        <v>87</v>
      </c>
    </row>
    <row r="101" spans="1:7" x14ac:dyDescent="0.2">
      <c r="B101" s="45"/>
      <c r="C101" s="45"/>
      <c r="D101" s="45"/>
      <c r="E101" s="45"/>
    </row>
  </sheetData>
  <mergeCells count="11">
    <mergeCell ref="A86:B86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1 квартал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2023-10-23T08:19:29Z</cp:lastPrinted>
  <dcterms:created xsi:type="dcterms:W3CDTF">2021-05-14T09:52:51Z</dcterms:created>
  <dcterms:modified xsi:type="dcterms:W3CDTF">2025-04-18T06:53:19Z</dcterms:modified>
</cp:coreProperties>
</file>